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R:\DIRGROUP\電取委ガス関係\地方ガススイッチング\検討項目別\★レイアウト(様式最終版あり)\★全様式\★20200106 最終版（修正反映）\"/>
    </mc:Choice>
  </mc:AlternateContent>
  <bookViews>
    <workbookView xWindow="28689" yWindow="-4423" windowWidth="24223" windowHeight="13123" tabRatio="810"/>
  </bookViews>
  <sheets>
    <sheet name="入力シート" sheetId="1" r:id="rId1"/>
    <sheet name="顧客別確認シート(1)" sheetId="4" r:id="rId2"/>
    <sheet name="顧客別確認シート(2)" sheetId="5" r:id="rId3"/>
    <sheet name="顧客別確認シート(3)" sheetId="6" r:id="rId4"/>
    <sheet name="顧客別確認シート(4)" sheetId="7" r:id="rId5"/>
    <sheet name="顧客別確認シート(5)" sheetId="8" r:id="rId6"/>
    <sheet name="顧客別確認シート(6)" sheetId="9" r:id="rId7"/>
    <sheet name="顧客別確認シート(7)" sheetId="10" r:id="rId8"/>
    <sheet name="顧客別確認シート(8)" sheetId="11" r:id="rId9"/>
    <sheet name="顧客別確認シート(9)" sheetId="12" r:id="rId10"/>
    <sheet name="顧客別確認シート(10)" sheetId="13" r:id="rId11"/>
    <sheet name="顧客別確認シート(11)" sheetId="14" r:id="rId12"/>
    <sheet name="顧客別確認シート(12)" sheetId="15" r:id="rId13"/>
    <sheet name="顧客別確認シート(13)" sheetId="16" r:id="rId14"/>
    <sheet name="顧客別確認シート(14)" sheetId="17" r:id="rId15"/>
    <sheet name="顧客別確認シート(15)" sheetId="18" r:id="rId16"/>
    <sheet name="顧客別確認シート(16)" sheetId="19" r:id="rId17"/>
    <sheet name="顧客別確認シート(17)" sheetId="20" r:id="rId18"/>
    <sheet name="顧客別確認シート(18)" sheetId="21" r:id="rId19"/>
    <sheet name="顧客別確認シート(19)" sheetId="22" r:id="rId20"/>
    <sheet name="顧客別確認シート(20)" sheetId="23" r:id="rId21"/>
    <sheet name="顧客別確認シート(21)" sheetId="24" r:id="rId22"/>
    <sheet name="顧客別確認シート(22)" sheetId="25" r:id="rId23"/>
    <sheet name="顧客別確認シート(23)" sheetId="26" r:id="rId24"/>
    <sheet name="顧客別確認シート(24)" sheetId="27" r:id="rId25"/>
    <sheet name="顧客別確認シート(25)" sheetId="28" r:id="rId26"/>
    <sheet name="顧客別確認シート(26)" sheetId="29" r:id="rId27"/>
    <sheet name="顧客別確認シート(27)" sheetId="30" r:id="rId28"/>
    <sheet name="顧客別確認シート(28)" sheetId="31" r:id="rId29"/>
    <sheet name="顧客別確認シート(29)" sheetId="32" r:id="rId30"/>
    <sheet name="顧客別確認シート(30)" sheetId="33" r:id="rId31"/>
    <sheet name="顧客別確認シート(31)" sheetId="34" r:id="rId32"/>
    <sheet name="顧客別確認シート(32)" sheetId="35" r:id="rId33"/>
    <sheet name="顧客別確認シート(33)" sheetId="36" r:id="rId34"/>
    <sheet name="顧客別確認シート(34)" sheetId="37" r:id="rId35"/>
    <sheet name="顧客別確認シート(35)" sheetId="38" r:id="rId36"/>
    <sheet name="顧客別確認シート(36)" sheetId="39" r:id="rId37"/>
    <sheet name="顧客別確認シート(37)" sheetId="40" r:id="rId38"/>
    <sheet name="顧客別確認シート(38)" sheetId="41" r:id="rId39"/>
    <sheet name="顧客別確認シート(39)" sheetId="42" r:id="rId40"/>
    <sheet name="顧客別確認シート(40)" sheetId="43" r:id="rId41"/>
    <sheet name="顧客別確認シート(41)" sheetId="44" r:id="rId42"/>
    <sheet name="顧客別確認シート(42)" sheetId="45" r:id="rId43"/>
    <sheet name="顧客別確認シート(43)" sheetId="46" r:id="rId44"/>
    <sheet name="顧客別確認シート(44)" sheetId="47" r:id="rId45"/>
    <sheet name="顧客別確認シート(45)" sheetId="48" r:id="rId46"/>
    <sheet name="顧客別確認シート(46)" sheetId="49" r:id="rId47"/>
    <sheet name="顧客別確認シート(47)" sheetId="50" r:id="rId48"/>
    <sheet name="顧客別確認シート(48)" sheetId="51" r:id="rId49"/>
    <sheet name="顧客別確認シート(49)" sheetId="52" r:id="rId50"/>
    <sheet name="顧客別確認シート(50)" sheetId="53" r:id="rId51"/>
  </sheets>
  <definedNames>
    <definedName name="_xlnm.Print_Area" localSheetId="1">'顧客別確認シート(1)'!$A$1:$AP$130</definedName>
    <definedName name="_xlnm.Print_Area" localSheetId="10">'顧客別確認シート(10)'!$A$1:$AP$130</definedName>
    <definedName name="_xlnm.Print_Area" localSheetId="11">'顧客別確認シート(11)'!$A$1:$AP$130</definedName>
    <definedName name="_xlnm.Print_Area" localSheetId="12">'顧客別確認シート(12)'!$A$1:$AP$130</definedName>
    <definedName name="_xlnm.Print_Area" localSheetId="13">'顧客別確認シート(13)'!$A$1:$AP$130</definedName>
    <definedName name="_xlnm.Print_Area" localSheetId="14">'顧客別確認シート(14)'!$A$1:$AP$130</definedName>
    <definedName name="_xlnm.Print_Area" localSheetId="15">'顧客別確認シート(15)'!$A$1:$AP$130</definedName>
    <definedName name="_xlnm.Print_Area" localSheetId="16">'顧客別確認シート(16)'!$A$1:$AP$130</definedName>
    <definedName name="_xlnm.Print_Area" localSheetId="17">'顧客別確認シート(17)'!$A$1:$AP$130</definedName>
    <definedName name="_xlnm.Print_Area" localSheetId="18">'顧客別確認シート(18)'!$A$1:$AP$130</definedName>
    <definedName name="_xlnm.Print_Area" localSheetId="19">'顧客別確認シート(19)'!$A$1:$AP$130</definedName>
    <definedName name="_xlnm.Print_Area" localSheetId="2">'顧客別確認シート(2)'!$A$1:$AP$130</definedName>
    <definedName name="_xlnm.Print_Area" localSheetId="20">'顧客別確認シート(20)'!$A$1:$AP$130</definedName>
    <definedName name="_xlnm.Print_Area" localSheetId="21">'顧客別確認シート(21)'!$A$1:$AP$130</definedName>
    <definedName name="_xlnm.Print_Area" localSheetId="22">'顧客別確認シート(22)'!$A$1:$AP$130</definedName>
    <definedName name="_xlnm.Print_Area" localSheetId="23">'顧客別確認シート(23)'!$A$1:$AP$130</definedName>
    <definedName name="_xlnm.Print_Area" localSheetId="24">'顧客別確認シート(24)'!$A$1:$AP$130</definedName>
    <definedName name="_xlnm.Print_Area" localSheetId="25">'顧客別確認シート(25)'!$A$1:$AP$130</definedName>
    <definedName name="_xlnm.Print_Area" localSheetId="26">'顧客別確認シート(26)'!$A$1:$AP$130</definedName>
    <definedName name="_xlnm.Print_Area" localSheetId="27">'顧客別確認シート(27)'!$A$1:$AP$130</definedName>
    <definedName name="_xlnm.Print_Area" localSheetId="28">'顧客別確認シート(28)'!$A$1:$AP$130</definedName>
    <definedName name="_xlnm.Print_Area" localSheetId="29">'顧客別確認シート(29)'!$A$1:$AP$130</definedName>
    <definedName name="_xlnm.Print_Area" localSheetId="3">'顧客別確認シート(3)'!$A$1:$AP$130</definedName>
    <definedName name="_xlnm.Print_Area" localSheetId="30">'顧客別確認シート(30)'!$A$1:$AP$130</definedName>
    <definedName name="_xlnm.Print_Area" localSheetId="31">'顧客別確認シート(31)'!$A$1:$AP$130</definedName>
    <definedName name="_xlnm.Print_Area" localSheetId="32">'顧客別確認シート(32)'!$A$1:$AP$130</definedName>
    <definedName name="_xlnm.Print_Area" localSheetId="33">'顧客別確認シート(33)'!$A$1:$AP$130</definedName>
    <definedName name="_xlnm.Print_Area" localSheetId="34">'顧客別確認シート(34)'!$A$1:$AP$130</definedName>
    <definedName name="_xlnm.Print_Area" localSheetId="35">'顧客別確認シート(35)'!$A$1:$AP$130</definedName>
    <definedName name="_xlnm.Print_Area" localSheetId="36">'顧客別確認シート(36)'!$A$1:$AP$130</definedName>
    <definedName name="_xlnm.Print_Area" localSheetId="37">'顧客別確認シート(37)'!$A$1:$AP$130</definedName>
    <definedName name="_xlnm.Print_Area" localSheetId="38">'顧客別確認シート(38)'!$A$1:$AP$130</definedName>
    <definedName name="_xlnm.Print_Area" localSheetId="39">'顧客別確認シート(39)'!$A$1:$AP$130</definedName>
    <definedName name="_xlnm.Print_Area" localSheetId="4">'顧客別確認シート(4)'!$A$1:$AP$130</definedName>
    <definedName name="_xlnm.Print_Area" localSheetId="40">'顧客別確認シート(40)'!$A$1:$AP$130</definedName>
    <definedName name="_xlnm.Print_Area" localSheetId="41">'顧客別確認シート(41)'!$A$1:$AP$130</definedName>
    <definedName name="_xlnm.Print_Area" localSheetId="42">'顧客別確認シート(42)'!$A$1:$AP$130</definedName>
    <definedName name="_xlnm.Print_Area" localSheetId="43">'顧客別確認シート(43)'!$A$1:$AP$130</definedName>
    <definedName name="_xlnm.Print_Area" localSheetId="44">'顧客別確認シート(44)'!$A$1:$AP$130</definedName>
    <definedName name="_xlnm.Print_Area" localSheetId="45">'顧客別確認シート(45)'!$A$1:$AP$130</definedName>
    <definedName name="_xlnm.Print_Area" localSheetId="46">'顧客別確認シート(46)'!$A$1:$AP$130</definedName>
    <definedName name="_xlnm.Print_Area" localSheetId="47">'顧客別確認シート(47)'!$A$1:$AP$130</definedName>
    <definedName name="_xlnm.Print_Area" localSheetId="48">'顧客別確認シート(48)'!$A$1:$AP$130</definedName>
    <definedName name="_xlnm.Print_Area" localSheetId="49">'顧客別確認シート(49)'!$A$1:$AP$130</definedName>
    <definedName name="_xlnm.Print_Area" localSheetId="5">'顧客別確認シート(5)'!$A$1:$AP$130</definedName>
    <definedName name="_xlnm.Print_Area" localSheetId="50">'顧客別確認シート(50)'!$A$1:$AP$130</definedName>
    <definedName name="_xlnm.Print_Area" localSheetId="6">'顧客別確認シート(6)'!$A$1:$AP$130</definedName>
    <definedName name="_xlnm.Print_Area" localSheetId="7">'顧客別確認シート(7)'!$A$1:$AP$130</definedName>
    <definedName name="_xlnm.Print_Area" localSheetId="8">'顧客別確認シート(8)'!$A$1:$AP$130</definedName>
    <definedName name="_xlnm.Print_Area" localSheetId="9">'顧客別確認シート(9)'!$A$1:$AP$130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8" i="1" l="1"/>
  <c r="T11" i="1"/>
  <c r="Q107" i="12" l="1"/>
  <c r="Q128" i="20"/>
  <c r="Q104" i="28"/>
  <c r="Q113" i="36"/>
  <c r="J72" i="40"/>
  <c r="Q130" i="53"/>
  <c r="D130" i="53"/>
  <c r="Q129" i="53"/>
  <c r="D129" i="53"/>
  <c r="Q128" i="53"/>
  <c r="D128" i="53"/>
  <c r="Q127" i="53"/>
  <c r="D127" i="53"/>
  <c r="Q126" i="53"/>
  <c r="D126" i="53"/>
  <c r="Q125" i="53"/>
  <c r="D125" i="53"/>
  <c r="Q124" i="53"/>
  <c r="D124" i="53"/>
  <c r="Q123" i="53"/>
  <c r="D123" i="53"/>
  <c r="Q122" i="53"/>
  <c r="D122" i="53"/>
  <c r="Q121" i="53"/>
  <c r="D121" i="53"/>
  <c r="Q120" i="53"/>
  <c r="D120" i="53"/>
  <c r="Q119" i="53"/>
  <c r="D119" i="53"/>
  <c r="Q118" i="53"/>
  <c r="D118" i="53"/>
  <c r="Q117" i="53"/>
  <c r="D117" i="53"/>
  <c r="Q116" i="53"/>
  <c r="D116" i="53"/>
  <c r="Q115" i="53"/>
  <c r="D115" i="53"/>
  <c r="Q114" i="53"/>
  <c r="D114" i="53"/>
  <c r="Q113" i="53"/>
  <c r="D113" i="53"/>
  <c r="Q112" i="53"/>
  <c r="D112" i="53"/>
  <c r="Q111" i="53"/>
  <c r="D111" i="53"/>
  <c r="Q110" i="53"/>
  <c r="D110" i="53"/>
  <c r="Q109" i="53"/>
  <c r="D109" i="53"/>
  <c r="Q108" i="53"/>
  <c r="D108" i="53"/>
  <c r="Q107" i="53"/>
  <c r="D107" i="53"/>
  <c r="Q106" i="53"/>
  <c r="D106" i="53"/>
  <c r="Q105" i="53"/>
  <c r="D105" i="53"/>
  <c r="Q104" i="53"/>
  <c r="D104" i="53"/>
  <c r="Q103" i="53"/>
  <c r="D103" i="53"/>
  <c r="Q102" i="53"/>
  <c r="D102" i="53"/>
  <c r="Q101" i="53"/>
  <c r="D101" i="53"/>
  <c r="Q100" i="53"/>
  <c r="D100" i="53"/>
  <c r="Q99" i="53"/>
  <c r="D99" i="53"/>
  <c r="Q98" i="53"/>
  <c r="D98" i="53"/>
  <c r="Q97" i="53"/>
  <c r="D97" i="53"/>
  <c r="Q96" i="53"/>
  <c r="D96" i="53"/>
  <c r="Q95" i="53"/>
  <c r="D95" i="53"/>
  <c r="Q94" i="53"/>
  <c r="D94" i="53"/>
  <c r="Q93" i="53"/>
  <c r="D93" i="53"/>
  <c r="Q92" i="53"/>
  <c r="D92" i="53"/>
  <c r="Q91" i="53"/>
  <c r="D91" i="53"/>
  <c r="Q90" i="53"/>
  <c r="D90" i="53"/>
  <c r="Q89" i="53"/>
  <c r="D89" i="53"/>
  <c r="Q88" i="53"/>
  <c r="D88" i="53"/>
  <c r="Q87" i="53"/>
  <c r="D87" i="53"/>
  <c r="Q86" i="53"/>
  <c r="D86" i="53"/>
  <c r="Q85" i="53"/>
  <c r="D85" i="53"/>
  <c r="Q84" i="53"/>
  <c r="D84" i="53"/>
  <c r="Q83" i="53"/>
  <c r="D83" i="53"/>
  <c r="Q82" i="53"/>
  <c r="D82" i="53"/>
  <c r="Q81" i="53"/>
  <c r="D81" i="53"/>
  <c r="U74" i="53"/>
  <c r="J74" i="53"/>
  <c r="U73" i="53"/>
  <c r="J73" i="53"/>
  <c r="U72" i="53"/>
  <c r="J72" i="53"/>
  <c r="Y71" i="53"/>
  <c r="J65" i="53"/>
  <c r="H65" i="53"/>
  <c r="J64" i="53"/>
  <c r="H64" i="53"/>
  <c r="J63" i="53"/>
  <c r="H63" i="53"/>
  <c r="AD62" i="53"/>
  <c r="R62" i="53"/>
  <c r="J62" i="53"/>
  <c r="H62" i="53"/>
  <c r="AD55" i="53"/>
  <c r="Y55" i="53"/>
  <c r="T55" i="53"/>
  <c r="O55" i="53"/>
  <c r="J55" i="53"/>
  <c r="C55" i="53"/>
  <c r="H53" i="53"/>
  <c r="AH50" i="53"/>
  <c r="AD50" i="53"/>
  <c r="V50" i="53"/>
  <c r="O50" i="53"/>
  <c r="K50" i="53"/>
  <c r="C50" i="53"/>
  <c r="Y48" i="53"/>
  <c r="F48" i="53"/>
  <c r="AM43" i="53"/>
  <c r="AK43" i="53"/>
  <c r="AI43" i="53"/>
  <c r="AG43" i="53"/>
  <c r="AE43" i="53"/>
  <c r="AC43" i="53"/>
  <c r="AA43" i="53"/>
  <c r="Y43" i="53"/>
  <c r="W43" i="53"/>
  <c r="U43" i="53"/>
  <c r="S43" i="53"/>
  <c r="Q43" i="53"/>
  <c r="O43" i="53"/>
  <c r="M43" i="53"/>
  <c r="K43" i="53"/>
  <c r="I43" i="53"/>
  <c r="F43" i="53"/>
  <c r="C43" i="53"/>
  <c r="Y34" i="53"/>
  <c r="T34" i="53"/>
  <c r="F34" i="53"/>
  <c r="N33" i="53"/>
  <c r="K33" i="53"/>
  <c r="F32" i="53"/>
  <c r="Y30" i="53"/>
  <c r="T30" i="53"/>
  <c r="N30" i="53"/>
  <c r="K30" i="53"/>
  <c r="F30" i="53"/>
  <c r="AF25" i="53"/>
  <c r="X25" i="53"/>
  <c r="AH23" i="53"/>
  <c r="X23" i="53"/>
  <c r="H23" i="53"/>
  <c r="N17" i="53"/>
  <c r="N16" i="53"/>
  <c r="N15" i="53"/>
  <c r="N14" i="53"/>
  <c r="N13" i="53"/>
  <c r="N12" i="53"/>
  <c r="N11" i="53"/>
  <c r="N10" i="53"/>
  <c r="AF6" i="53"/>
  <c r="E6" i="53"/>
  <c r="AJ2" i="53"/>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2" i="52"/>
  <c r="D101" i="52"/>
  <c r="D100" i="52"/>
  <c r="D99" i="52"/>
  <c r="D98" i="52"/>
  <c r="D97" i="52"/>
  <c r="D96" i="52"/>
  <c r="D95" i="52"/>
  <c r="D94" i="52"/>
  <c r="D93" i="52"/>
  <c r="D92" i="52"/>
  <c r="D91" i="52"/>
  <c r="D90" i="52"/>
  <c r="D89" i="52"/>
  <c r="D88" i="52"/>
  <c r="D87" i="52"/>
  <c r="D86" i="52"/>
  <c r="D85" i="52"/>
  <c r="D84" i="52"/>
  <c r="D83" i="52"/>
  <c r="D82" i="52"/>
  <c r="D81" i="52"/>
  <c r="Q130" i="51"/>
  <c r="D130" i="51"/>
  <c r="Q129" i="51"/>
  <c r="D129" i="51"/>
  <c r="Q128" i="51"/>
  <c r="D128" i="51"/>
  <c r="Q127" i="51"/>
  <c r="D127" i="51"/>
  <c r="Q126" i="51"/>
  <c r="D126" i="51"/>
  <c r="Q125" i="51"/>
  <c r="D125" i="51"/>
  <c r="Q124" i="51"/>
  <c r="D124" i="51"/>
  <c r="Q123" i="51"/>
  <c r="D123" i="51"/>
  <c r="Q122" i="51"/>
  <c r="D122" i="51"/>
  <c r="Q121" i="51"/>
  <c r="D121" i="51"/>
  <c r="Q120" i="51"/>
  <c r="D120" i="51"/>
  <c r="Q119" i="51"/>
  <c r="D119" i="51"/>
  <c r="Q118" i="51"/>
  <c r="D118" i="51"/>
  <c r="Q117" i="51"/>
  <c r="D117" i="51"/>
  <c r="Q116" i="51"/>
  <c r="D116" i="51"/>
  <c r="Q115" i="51"/>
  <c r="D115" i="51"/>
  <c r="Q114" i="51"/>
  <c r="D114" i="51"/>
  <c r="Q113" i="51"/>
  <c r="D113" i="51"/>
  <c r="Q112" i="51"/>
  <c r="D112" i="51"/>
  <c r="Q111" i="51"/>
  <c r="D111" i="51"/>
  <c r="Q110" i="51"/>
  <c r="D110" i="51"/>
  <c r="Q109" i="51"/>
  <c r="D109" i="51"/>
  <c r="Q108" i="51"/>
  <c r="D108" i="51"/>
  <c r="Q107" i="51"/>
  <c r="D107" i="51"/>
  <c r="Q106" i="51"/>
  <c r="D106" i="51"/>
  <c r="Q105" i="51"/>
  <c r="D105" i="51"/>
  <c r="Q104" i="51"/>
  <c r="D104" i="51"/>
  <c r="Q103" i="51"/>
  <c r="D103" i="51"/>
  <c r="Q102" i="51"/>
  <c r="D102" i="51"/>
  <c r="Q101" i="51"/>
  <c r="D101" i="51"/>
  <c r="Q100" i="51"/>
  <c r="D100" i="51"/>
  <c r="Q99" i="51"/>
  <c r="D99" i="51"/>
  <c r="Q98" i="51"/>
  <c r="D98" i="51"/>
  <c r="Q97" i="51"/>
  <c r="D97" i="51"/>
  <c r="Q96" i="51"/>
  <c r="D96" i="51"/>
  <c r="Q95" i="51"/>
  <c r="D95" i="51"/>
  <c r="Q94" i="51"/>
  <c r="D94" i="51"/>
  <c r="Q93" i="51"/>
  <c r="D93" i="51"/>
  <c r="Q92" i="51"/>
  <c r="D92" i="51"/>
  <c r="Q91" i="51"/>
  <c r="D91" i="51"/>
  <c r="Q90" i="51"/>
  <c r="D90" i="51"/>
  <c r="Q89" i="51"/>
  <c r="D89" i="51"/>
  <c r="Q88" i="51"/>
  <c r="D88" i="51"/>
  <c r="Q87" i="51"/>
  <c r="D87" i="51"/>
  <c r="Q86" i="51"/>
  <c r="D86" i="51"/>
  <c r="Q85" i="51"/>
  <c r="D85" i="51"/>
  <c r="Q84" i="51"/>
  <c r="D84" i="51"/>
  <c r="Q83" i="51"/>
  <c r="D83" i="51"/>
  <c r="Q82" i="51"/>
  <c r="D82" i="51"/>
  <c r="Q81" i="51"/>
  <c r="D81" i="51"/>
  <c r="U74" i="51"/>
  <c r="J74" i="51"/>
  <c r="U73" i="51"/>
  <c r="J73" i="51"/>
  <c r="U72" i="51"/>
  <c r="J72" i="51"/>
  <c r="Y71" i="51"/>
  <c r="J65" i="51"/>
  <c r="H65" i="51"/>
  <c r="J64" i="51"/>
  <c r="H64" i="51"/>
  <c r="J63" i="51"/>
  <c r="H63" i="51"/>
  <c r="AD62" i="51"/>
  <c r="R62" i="51"/>
  <c r="J62" i="51"/>
  <c r="H62" i="51"/>
  <c r="AD55" i="51"/>
  <c r="Y55" i="51"/>
  <c r="T55" i="51"/>
  <c r="O55" i="51"/>
  <c r="J55" i="51"/>
  <c r="C55" i="51"/>
  <c r="H53" i="51"/>
  <c r="AH50" i="51"/>
  <c r="AD50" i="51"/>
  <c r="V50" i="51"/>
  <c r="O50" i="51"/>
  <c r="K50" i="51"/>
  <c r="C50" i="51"/>
  <c r="Y48" i="51"/>
  <c r="F48" i="51"/>
  <c r="AM43" i="51"/>
  <c r="AK43" i="51"/>
  <c r="AI43" i="51"/>
  <c r="AG43" i="51"/>
  <c r="AE43" i="51"/>
  <c r="AC43" i="51"/>
  <c r="AA43" i="51"/>
  <c r="Y43" i="51"/>
  <c r="W43" i="51"/>
  <c r="U43" i="51"/>
  <c r="S43" i="51"/>
  <c r="Q43" i="51"/>
  <c r="O43" i="51"/>
  <c r="M43" i="51"/>
  <c r="K43" i="51"/>
  <c r="I43" i="51"/>
  <c r="F43" i="51"/>
  <c r="C43" i="51"/>
  <c r="Y34" i="51"/>
  <c r="T34" i="51"/>
  <c r="F34" i="51"/>
  <c r="N33" i="51"/>
  <c r="K33" i="51"/>
  <c r="F32" i="51"/>
  <c r="Y30" i="51"/>
  <c r="T30" i="51"/>
  <c r="N30" i="51"/>
  <c r="K30" i="51"/>
  <c r="F30" i="51"/>
  <c r="AF25" i="51"/>
  <c r="X25" i="51"/>
  <c r="AH23" i="51"/>
  <c r="X23" i="51"/>
  <c r="H23" i="51"/>
  <c r="N17" i="51"/>
  <c r="N16" i="51"/>
  <c r="N15" i="51"/>
  <c r="N14" i="51"/>
  <c r="N13" i="51"/>
  <c r="N12" i="51"/>
  <c r="N11" i="51"/>
  <c r="N10" i="51"/>
  <c r="AF6" i="51"/>
  <c r="E6" i="51"/>
  <c r="AJ2" i="51"/>
  <c r="Q130" i="50"/>
  <c r="D130" i="50"/>
  <c r="Q129" i="50"/>
  <c r="D129" i="50"/>
  <c r="Q128" i="50"/>
  <c r="D128" i="50"/>
  <c r="Q127" i="50"/>
  <c r="D127" i="50"/>
  <c r="Q126" i="50"/>
  <c r="D126" i="50"/>
  <c r="Q125" i="50"/>
  <c r="D125" i="50"/>
  <c r="Q124" i="50"/>
  <c r="D124" i="50"/>
  <c r="Q123" i="50"/>
  <c r="D123" i="50"/>
  <c r="Q122" i="50"/>
  <c r="D122" i="50"/>
  <c r="Q121" i="50"/>
  <c r="D121" i="50"/>
  <c r="Q120" i="50"/>
  <c r="D120" i="50"/>
  <c r="Q119" i="50"/>
  <c r="D119" i="50"/>
  <c r="Q118" i="50"/>
  <c r="D118" i="50"/>
  <c r="Q117" i="50"/>
  <c r="D117" i="50"/>
  <c r="Q116" i="50"/>
  <c r="D116" i="50"/>
  <c r="Q115" i="50"/>
  <c r="D115" i="50"/>
  <c r="Q114" i="50"/>
  <c r="D114" i="50"/>
  <c r="Q113" i="50"/>
  <c r="D113" i="50"/>
  <c r="Q112" i="50"/>
  <c r="D112" i="50"/>
  <c r="Q111" i="50"/>
  <c r="D111" i="50"/>
  <c r="Q110" i="50"/>
  <c r="D110" i="50"/>
  <c r="Q109" i="50"/>
  <c r="D109" i="50"/>
  <c r="Q108" i="50"/>
  <c r="D108" i="50"/>
  <c r="Q107" i="50"/>
  <c r="D107" i="50"/>
  <c r="Q106" i="50"/>
  <c r="D106" i="50"/>
  <c r="Q105" i="50"/>
  <c r="D105" i="50"/>
  <c r="Q104" i="50"/>
  <c r="D104" i="50"/>
  <c r="Q103" i="50"/>
  <c r="D103" i="50"/>
  <c r="Q102" i="50"/>
  <c r="D102" i="50"/>
  <c r="Q101" i="50"/>
  <c r="D101" i="50"/>
  <c r="Q100" i="50"/>
  <c r="D100" i="50"/>
  <c r="Q99" i="50"/>
  <c r="D99" i="50"/>
  <c r="Q98" i="50"/>
  <c r="D98" i="50"/>
  <c r="Q97" i="50"/>
  <c r="D97" i="50"/>
  <c r="Q96" i="50"/>
  <c r="D96" i="50"/>
  <c r="Q95" i="50"/>
  <c r="D95" i="50"/>
  <c r="Q94" i="50"/>
  <c r="D94" i="50"/>
  <c r="Q93" i="50"/>
  <c r="D93" i="50"/>
  <c r="Q92" i="50"/>
  <c r="D92" i="50"/>
  <c r="Q91" i="50"/>
  <c r="D91" i="50"/>
  <c r="Q90" i="50"/>
  <c r="D90" i="50"/>
  <c r="Q89" i="50"/>
  <c r="D89" i="50"/>
  <c r="Q88" i="50"/>
  <c r="D88" i="50"/>
  <c r="Q87" i="50"/>
  <c r="D87" i="50"/>
  <c r="Q86" i="50"/>
  <c r="D86" i="50"/>
  <c r="Q85" i="50"/>
  <c r="D85" i="50"/>
  <c r="Q84" i="50"/>
  <c r="D84" i="50"/>
  <c r="Q83" i="50"/>
  <c r="D83" i="50"/>
  <c r="Q82" i="50"/>
  <c r="D82" i="50"/>
  <c r="Q81" i="50"/>
  <c r="D81" i="50"/>
  <c r="U74" i="50"/>
  <c r="J74" i="50"/>
  <c r="U73" i="50"/>
  <c r="J73" i="50"/>
  <c r="U72" i="50"/>
  <c r="J72" i="50"/>
  <c r="Y71" i="50"/>
  <c r="J65" i="50"/>
  <c r="H65" i="50"/>
  <c r="J64" i="50"/>
  <c r="H64" i="50"/>
  <c r="J63" i="50"/>
  <c r="H63" i="50"/>
  <c r="AD62" i="50"/>
  <c r="R62" i="50"/>
  <c r="J62" i="50"/>
  <c r="H62" i="50"/>
  <c r="AD55" i="50"/>
  <c r="Y55" i="50"/>
  <c r="T55" i="50"/>
  <c r="O55" i="50"/>
  <c r="J55" i="50"/>
  <c r="C55" i="50"/>
  <c r="H53" i="50"/>
  <c r="AH50" i="50"/>
  <c r="AD50" i="50"/>
  <c r="V50" i="50"/>
  <c r="O50" i="50"/>
  <c r="K50" i="50"/>
  <c r="C50" i="50"/>
  <c r="Y48" i="50"/>
  <c r="F48" i="50"/>
  <c r="AM43" i="50"/>
  <c r="AK43" i="50"/>
  <c r="AI43" i="50"/>
  <c r="AG43" i="50"/>
  <c r="AE43" i="50"/>
  <c r="AC43" i="50"/>
  <c r="AA43" i="50"/>
  <c r="Y43" i="50"/>
  <c r="W43" i="50"/>
  <c r="U43" i="50"/>
  <c r="S43" i="50"/>
  <c r="Q43" i="50"/>
  <c r="O43" i="50"/>
  <c r="M43" i="50"/>
  <c r="K43" i="50"/>
  <c r="I43" i="50"/>
  <c r="F43" i="50"/>
  <c r="C43" i="50"/>
  <c r="Y34" i="50"/>
  <c r="T34" i="50"/>
  <c r="F34" i="50"/>
  <c r="N33" i="50"/>
  <c r="K33" i="50"/>
  <c r="F32" i="50"/>
  <c r="Y30" i="50"/>
  <c r="T30" i="50"/>
  <c r="N30" i="50"/>
  <c r="K30" i="50"/>
  <c r="F30" i="50"/>
  <c r="AF25" i="50"/>
  <c r="X25" i="50"/>
  <c r="AH23" i="50"/>
  <c r="X23" i="50"/>
  <c r="H23" i="50"/>
  <c r="N17" i="50"/>
  <c r="N16" i="50"/>
  <c r="N15" i="50"/>
  <c r="N14" i="50"/>
  <c r="N13" i="50"/>
  <c r="N12" i="50"/>
  <c r="N11" i="50"/>
  <c r="N10" i="50"/>
  <c r="AF6" i="50"/>
  <c r="E6" i="50"/>
  <c r="AJ2" i="50"/>
  <c r="Q130" i="49"/>
  <c r="D130" i="49"/>
  <c r="Q129" i="49"/>
  <c r="D129" i="49"/>
  <c r="Q128" i="49"/>
  <c r="D128" i="49"/>
  <c r="Q127" i="49"/>
  <c r="D127" i="49"/>
  <c r="Q126" i="49"/>
  <c r="D126" i="49"/>
  <c r="Q125" i="49"/>
  <c r="D125" i="49"/>
  <c r="Q124" i="49"/>
  <c r="D124" i="49"/>
  <c r="Q123" i="49"/>
  <c r="D123" i="49"/>
  <c r="Q122" i="49"/>
  <c r="D122" i="49"/>
  <c r="Q121" i="49"/>
  <c r="D121" i="49"/>
  <c r="Q120" i="49"/>
  <c r="D120" i="49"/>
  <c r="Q119" i="49"/>
  <c r="D119" i="49"/>
  <c r="Q118" i="49"/>
  <c r="D118" i="49"/>
  <c r="Q117" i="49"/>
  <c r="D117" i="49"/>
  <c r="Q116" i="49"/>
  <c r="D116" i="49"/>
  <c r="Q115" i="49"/>
  <c r="D115" i="49"/>
  <c r="Q114" i="49"/>
  <c r="D114" i="49"/>
  <c r="Q113" i="49"/>
  <c r="D113" i="49"/>
  <c r="Q112" i="49"/>
  <c r="D112" i="49"/>
  <c r="Q111" i="49"/>
  <c r="D111" i="49"/>
  <c r="Q110" i="49"/>
  <c r="D110" i="49"/>
  <c r="Q109" i="49"/>
  <c r="D109" i="49"/>
  <c r="Q108" i="49"/>
  <c r="D108" i="49"/>
  <c r="Q107" i="49"/>
  <c r="D107" i="49"/>
  <c r="Q106" i="49"/>
  <c r="D106" i="49"/>
  <c r="Q105" i="49"/>
  <c r="D105" i="49"/>
  <c r="Q104" i="49"/>
  <c r="D104" i="49"/>
  <c r="Q103" i="49"/>
  <c r="D103" i="49"/>
  <c r="Q102" i="49"/>
  <c r="D102" i="49"/>
  <c r="Q101" i="49"/>
  <c r="D101" i="49"/>
  <c r="Q100" i="49"/>
  <c r="D100" i="49"/>
  <c r="Q99" i="49"/>
  <c r="D99" i="49"/>
  <c r="Q98" i="49"/>
  <c r="D98" i="49"/>
  <c r="Q97" i="49"/>
  <c r="D97" i="49"/>
  <c r="Q96" i="49"/>
  <c r="D96" i="49"/>
  <c r="Q95" i="49"/>
  <c r="D95" i="49"/>
  <c r="Q94" i="49"/>
  <c r="D94" i="49"/>
  <c r="Q93" i="49"/>
  <c r="D93" i="49"/>
  <c r="Q92" i="49"/>
  <c r="D92" i="49"/>
  <c r="Q91" i="49"/>
  <c r="D91" i="49"/>
  <c r="Q90" i="49"/>
  <c r="D90" i="49"/>
  <c r="Q89" i="49"/>
  <c r="D89" i="49"/>
  <c r="Q88" i="49"/>
  <c r="D88" i="49"/>
  <c r="Q87" i="49"/>
  <c r="D87" i="49"/>
  <c r="Q86" i="49"/>
  <c r="D86" i="49"/>
  <c r="Q85" i="49"/>
  <c r="D85" i="49"/>
  <c r="Q84" i="49"/>
  <c r="D84" i="49"/>
  <c r="Q83" i="49"/>
  <c r="D83" i="49"/>
  <c r="Q82" i="49"/>
  <c r="D82" i="49"/>
  <c r="Q81" i="49"/>
  <c r="D81" i="49"/>
  <c r="U74" i="49"/>
  <c r="J74" i="49"/>
  <c r="U73" i="49"/>
  <c r="J73" i="49"/>
  <c r="U72" i="49"/>
  <c r="J72" i="49"/>
  <c r="Y71" i="49"/>
  <c r="J65" i="49"/>
  <c r="H65" i="49"/>
  <c r="J64" i="49"/>
  <c r="H64" i="49"/>
  <c r="J63" i="49"/>
  <c r="H63" i="49"/>
  <c r="AD62" i="49"/>
  <c r="R62" i="49"/>
  <c r="J62" i="49"/>
  <c r="H62" i="49"/>
  <c r="AD55" i="49"/>
  <c r="Y55" i="49"/>
  <c r="T55" i="49"/>
  <c r="O55" i="49"/>
  <c r="J55" i="49"/>
  <c r="C55" i="49"/>
  <c r="H53" i="49"/>
  <c r="AH50" i="49"/>
  <c r="AD50" i="49"/>
  <c r="V50" i="49"/>
  <c r="O50" i="49"/>
  <c r="K50" i="49"/>
  <c r="C50" i="49"/>
  <c r="Y48" i="49"/>
  <c r="F48" i="49"/>
  <c r="AM43" i="49"/>
  <c r="AK43" i="49"/>
  <c r="AI43" i="49"/>
  <c r="AG43" i="49"/>
  <c r="AE43" i="49"/>
  <c r="AC43" i="49"/>
  <c r="AA43" i="49"/>
  <c r="Y43" i="49"/>
  <c r="W43" i="49"/>
  <c r="U43" i="49"/>
  <c r="S43" i="49"/>
  <c r="Q43" i="49"/>
  <c r="O43" i="49"/>
  <c r="M43" i="49"/>
  <c r="K43" i="49"/>
  <c r="I43" i="49"/>
  <c r="F43" i="49"/>
  <c r="C43" i="49"/>
  <c r="Y34" i="49"/>
  <c r="T34" i="49"/>
  <c r="F34" i="49"/>
  <c r="N33" i="49"/>
  <c r="K33" i="49"/>
  <c r="F32" i="49"/>
  <c r="Y30" i="49"/>
  <c r="T30" i="49"/>
  <c r="N30" i="49"/>
  <c r="K30" i="49"/>
  <c r="F30" i="49"/>
  <c r="AF25" i="49"/>
  <c r="X25" i="49"/>
  <c r="AH23" i="49"/>
  <c r="X23" i="49"/>
  <c r="H23" i="49"/>
  <c r="N17" i="49"/>
  <c r="N16" i="49"/>
  <c r="N15" i="49"/>
  <c r="N14" i="49"/>
  <c r="N13" i="49"/>
  <c r="N12" i="49"/>
  <c r="N11" i="49"/>
  <c r="N10" i="49"/>
  <c r="AF6" i="49"/>
  <c r="E6" i="49"/>
  <c r="AJ2" i="49"/>
  <c r="D130" i="48"/>
  <c r="D129" i="48"/>
  <c r="D128" i="48"/>
  <c r="D127" i="48"/>
  <c r="D126" i="48"/>
  <c r="D125" i="48"/>
  <c r="D124" i="48"/>
  <c r="D123" i="48"/>
  <c r="D122" i="48"/>
  <c r="D121" i="48"/>
  <c r="D120" i="48"/>
  <c r="D119" i="48"/>
  <c r="D118" i="48"/>
  <c r="D117" i="48"/>
  <c r="D116" i="48"/>
  <c r="D115" i="48"/>
  <c r="D114" i="48"/>
  <c r="D113" i="48"/>
  <c r="D112" i="48"/>
  <c r="D111" i="48"/>
  <c r="D110" i="48"/>
  <c r="D109" i="48"/>
  <c r="D108" i="48"/>
  <c r="D107" i="48"/>
  <c r="D106" i="48"/>
  <c r="D105" i="48"/>
  <c r="D104" i="48"/>
  <c r="D103" i="48"/>
  <c r="D102" i="48"/>
  <c r="D101" i="48"/>
  <c r="D100" i="48"/>
  <c r="D99" i="48"/>
  <c r="D98" i="48"/>
  <c r="D97" i="48"/>
  <c r="D96" i="48"/>
  <c r="D95" i="48"/>
  <c r="D94" i="48"/>
  <c r="D93" i="48"/>
  <c r="D92" i="48"/>
  <c r="D91" i="48"/>
  <c r="D90" i="48"/>
  <c r="D89" i="48"/>
  <c r="D88" i="48"/>
  <c r="D87" i="48"/>
  <c r="D86" i="48"/>
  <c r="D85" i="48"/>
  <c r="D84" i="48"/>
  <c r="D83" i="48"/>
  <c r="D82" i="48"/>
  <c r="D81" i="48"/>
  <c r="Q130" i="47"/>
  <c r="D130" i="47"/>
  <c r="Q129" i="47"/>
  <c r="D129" i="47"/>
  <c r="Q128" i="47"/>
  <c r="D128" i="47"/>
  <c r="Q127" i="47"/>
  <c r="D127" i="47"/>
  <c r="Q126" i="47"/>
  <c r="D126" i="47"/>
  <c r="Q125" i="47"/>
  <c r="D125" i="47"/>
  <c r="Q124" i="47"/>
  <c r="D124" i="47"/>
  <c r="Q123" i="47"/>
  <c r="D123" i="47"/>
  <c r="Q122" i="47"/>
  <c r="D122" i="47"/>
  <c r="Q121" i="47"/>
  <c r="D121" i="47"/>
  <c r="Q120" i="47"/>
  <c r="D120" i="47"/>
  <c r="Q119" i="47"/>
  <c r="D119" i="47"/>
  <c r="Q118" i="47"/>
  <c r="D118" i="47"/>
  <c r="Q117" i="47"/>
  <c r="D117" i="47"/>
  <c r="Q116" i="47"/>
  <c r="D116" i="47"/>
  <c r="Q115" i="47"/>
  <c r="D115" i="47"/>
  <c r="Q114" i="47"/>
  <c r="D114" i="47"/>
  <c r="Q113" i="47"/>
  <c r="D113" i="47"/>
  <c r="Q112" i="47"/>
  <c r="D112" i="47"/>
  <c r="Q111" i="47"/>
  <c r="D111" i="47"/>
  <c r="Q110" i="47"/>
  <c r="D110" i="47"/>
  <c r="Q109" i="47"/>
  <c r="D109" i="47"/>
  <c r="Q108" i="47"/>
  <c r="D108" i="47"/>
  <c r="Q107" i="47"/>
  <c r="D107" i="47"/>
  <c r="Q106" i="47"/>
  <c r="D106" i="47"/>
  <c r="Q105" i="47"/>
  <c r="D105" i="47"/>
  <c r="Q104" i="47"/>
  <c r="D104" i="47"/>
  <c r="Q103" i="47"/>
  <c r="D103" i="47"/>
  <c r="Q102" i="47"/>
  <c r="D102" i="47"/>
  <c r="Q101" i="47"/>
  <c r="D101" i="47"/>
  <c r="Q100" i="47"/>
  <c r="D100" i="47"/>
  <c r="Q99" i="47"/>
  <c r="D99" i="47"/>
  <c r="Q98" i="47"/>
  <c r="D98" i="47"/>
  <c r="Q97" i="47"/>
  <c r="D97" i="47"/>
  <c r="Q96" i="47"/>
  <c r="D96" i="47"/>
  <c r="Q95" i="47"/>
  <c r="D95" i="47"/>
  <c r="Q94" i="47"/>
  <c r="D94" i="47"/>
  <c r="Q93" i="47"/>
  <c r="D93" i="47"/>
  <c r="Q92" i="47"/>
  <c r="D92" i="47"/>
  <c r="Q91" i="47"/>
  <c r="D91" i="47"/>
  <c r="Q90" i="47"/>
  <c r="D90" i="47"/>
  <c r="Q89" i="47"/>
  <c r="D89" i="47"/>
  <c r="Q88" i="47"/>
  <c r="D88" i="47"/>
  <c r="Q87" i="47"/>
  <c r="D87" i="47"/>
  <c r="Q86" i="47"/>
  <c r="D86" i="47"/>
  <c r="Q85" i="47"/>
  <c r="D85" i="47"/>
  <c r="Q84" i="47"/>
  <c r="D84" i="47"/>
  <c r="Q83" i="47"/>
  <c r="D83" i="47"/>
  <c r="Q82" i="47"/>
  <c r="D82" i="47"/>
  <c r="Q81" i="47"/>
  <c r="D81" i="47"/>
  <c r="U74" i="47"/>
  <c r="J74" i="47"/>
  <c r="U73" i="47"/>
  <c r="J73" i="47"/>
  <c r="U72" i="47"/>
  <c r="J72" i="47"/>
  <c r="Y71" i="47"/>
  <c r="J65" i="47"/>
  <c r="H65" i="47"/>
  <c r="J64" i="47"/>
  <c r="H64" i="47"/>
  <c r="J63" i="47"/>
  <c r="H63" i="47"/>
  <c r="AD62" i="47"/>
  <c r="R62" i="47"/>
  <c r="J62" i="47"/>
  <c r="H62" i="47"/>
  <c r="AD55" i="47"/>
  <c r="Y55" i="47"/>
  <c r="T55" i="47"/>
  <c r="O55" i="47"/>
  <c r="J55" i="47"/>
  <c r="C55" i="47"/>
  <c r="H53" i="47"/>
  <c r="AH50" i="47"/>
  <c r="AD50" i="47"/>
  <c r="V50" i="47"/>
  <c r="O50" i="47"/>
  <c r="K50" i="47"/>
  <c r="C50" i="47"/>
  <c r="Y48" i="47"/>
  <c r="F48" i="47"/>
  <c r="AM43" i="47"/>
  <c r="AK43" i="47"/>
  <c r="AI43" i="47"/>
  <c r="AG43" i="47"/>
  <c r="AE43" i="47"/>
  <c r="AC43" i="47"/>
  <c r="AA43" i="47"/>
  <c r="Y43" i="47"/>
  <c r="W43" i="47"/>
  <c r="U43" i="47"/>
  <c r="S43" i="47"/>
  <c r="Q43" i="47"/>
  <c r="O43" i="47"/>
  <c r="M43" i="47"/>
  <c r="K43" i="47"/>
  <c r="I43" i="47"/>
  <c r="F43" i="47"/>
  <c r="C43" i="47"/>
  <c r="Y34" i="47"/>
  <c r="T34" i="47"/>
  <c r="F34" i="47"/>
  <c r="N33" i="47"/>
  <c r="K33" i="47"/>
  <c r="F32" i="47"/>
  <c r="Y30" i="47"/>
  <c r="T30" i="47"/>
  <c r="N30" i="47"/>
  <c r="K30" i="47"/>
  <c r="F30" i="47"/>
  <c r="AF25" i="47"/>
  <c r="X25" i="47"/>
  <c r="AH23" i="47"/>
  <c r="X23" i="47"/>
  <c r="H23" i="47"/>
  <c r="N17" i="47"/>
  <c r="N16" i="47"/>
  <c r="N15" i="47"/>
  <c r="N14" i="47"/>
  <c r="N13" i="47"/>
  <c r="N12" i="47"/>
  <c r="N11" i="47"/>
  <c r="N10" i="47"/>
  <c r="AF6" i="47"/>
  <c r="E6" i="47"/>
  <c r="AJ2" i="47"/>
  <c r="Q130" i="46"/>
  <c r="D130" i="46"/>
  <c r="Q129" i="46"/>
  <c r="D129" i="46"/>
  <c r="Q128" i="46"/>
  <c r="D128" i="46"/>
  <c r="Q127" i="46"/>
  <c r="D127" i="46"/>
  <c r="Q126" i="46"/>
  <c r="D126" i="46"/>
  <c r="Q125" i="46"/>
  <c r="D125" i="46"/>
  <c r="Q124" i="46"/>
  <c r="D124" i="46"/>
  <c r="Q123" i="46"/>
  <c r="D123" i="46"/>
  <c r="Q122" i="46"/>
  <c r="D122" i="46"/>
  <c r="Q121" i="46"/>
  <c r="D121" i="46"/>
  <c r="Q120" i="46"/>
  <c r="D120" i="46"/>
  <c r="Q119" i="46"/>
  <c r="D119" i="46"/>
  <c r="Q118" i="46"/>
  <c r="D118" i="46"/>
  <c r="Q117" i="46"/>
  <c r="D117" i="46"/>
  <c r="Q116" i="46"/>
  <c r="D116" i="46"/>
  <c r="Q115" i="46"/>
  <c r="D115" i="46"/>
  <c r="Q114" i="46"/>
  <c r="D114" i="46"/>
  <c r="Q113" i="46"/>
  <c r="D113" i="46"/>
  <c r="Q112" i="46"/>
  <c r="D112" i="46"/>
  <c r="Q111" i="46"/>
  <c r="D111" i="46"/>
  <c r="Q110" i="46"/>
  <c r="D110" i="46"/>
  <c r="Q109" i="46"/>
  <c r="D109" i="46"/>
  <c r="Q108" i="46"/>
  <c r="D108" i="46"/>
  <c r="Q107" i="46"/>
  <c r="D107" i="46"/>
  <c r="Q106" i="46"/>
  <c r="D106" i="46"/>
  <c r="Q105" i="46"/>
  <c r="D105" i="46"/>
  <c r="Q104" i="46"/>
  <c r="D104" i="46"/>
  <c r="Q103" i="46"/>
  <c r="D103" i="46"/>
  <c r="Q102" i="46"/>
  <c r="D102" i="46"/>
  <c r="Q101" i="46"/>
  <c r="D101" i="46"/>
  <c r="Q100" i="46"/>
  <c r="D100" i="46"/>
  <c r="Q99" i="46"/>
  <c r="D99" i="46"/>
  <c r="Q98" i="46"/>
  <c r="D98" i="46"/>
  <c r="Q97" i="46"/>
  <c r="D97" i="46"/>
  <c r="Q96" i="46"/>
  <c r="D96" i="46"/>
  <c r="Q95" i="46"/>
  <c r="D95" i="46"/>
  <c r="Q94" i="46"/>
  <c r="D94" i="46"/>
  <c r="Q93" i="46"/>
  <c r="D93" i="46"/>
  <c r="Q92" i="46"/>
  <c r="D92" i="46"/>
  <c r="Q91" i="46"/>
  <c r="D91" i="46"/>
  <c r="Q90" i="46"/>
  <c r="D90" i="46"/>
  <c r="Q89" i="46"/>
  <c r="D89" i="46"/>
  <c r="Q88" i="46"/>
  <c r="D88" i="46"/>
  <c r="Q87" i="46"/>
  <c r="D87" i="46"/>
  <c r="Q86" i="46"/>
  <c r="D86" i="46"/>
  <c r="Q85" i="46"/>
  <c r="D85" i="46"/>
  <c r="Q84" i="46"/>
  <c r="D84" i="46"/>
  <c r="Q83" i="46"/>
  <c r="D83" i="46"/>
  <c r="Q82" i="46"/>
  <c r="D82" i="46"/>
  <c r="Q81" i="46"/>
  <c r="D81" i="46"/>
  <c r="U74" i="46"/>
  <c r="J74" i="46"/>
  <c r="U73" i="46"/>
  <c r="J73" i="46"/>
  <c r="U72" i="46"/>
  <c r="J72" i="46"/>
  <c r="Y71" i="46"/>
  <c r="J65" i="46"/>
  <c r="H65" i="46"/>
  <c r="J64" i="46"/>
  <c r="H64" i="46"/>
  <c r="J63" i="46"/>
  <c r="H63" i="46"/>
  <c r="AD62" i="46"/>
  <c r="R62" i="46"/>
  <c r="J62" i="46"/>
  <c r="H62" i="46"/>
  <c r="AD55" i="46"/>
  <c r="Y55" i="46"/>
  <c r="T55" i="46"/>
  <c r="O55" i="46"/>
  <c r="J55" i="46"/>
  <c r="C55" i="46"/>
  <c r="H53" i="46"/>
  <c r="AH50" i="46"/>
  <c r="AD50" i="46"/>
  <c r="V50" i="46"/>
  <c r="O50" i="46"/>
  <c r="K50" i="46"/>
  <c r="C50" i="46"/>
  <c r="Y48" i="46"/>
  <c r="F48" i="46"/>
  <c r="AM43" i="46"/>
  <c r="AK43" i="46"/>
  <c r="AI43" i="46"/>
  <c r="AG43" i="46"/>
  <c r="AE43" i="46"/>
  <c r="AC43" i="46"/>
  <c r="AA43" i="46"/>
  <c r="Y43" i="46"/>
  <c r="W43" i="46"/>
  <c r="U43" i="46"/>
  <c r="S43" i="46"/>
  <c r="Q43" i="46"/>
  <c r="O43" i="46"/>
  <c r="M43" i="46"/>
  <c r="K43" i="46"/>
  <c r="I43" i="46"/>
  <c r="F43" i="46"/>
  <c r="C43" i="46"/>
  <c r="Y34" i="46"/>
  <c r="T34" i="46"/>
  <c r="F34" i="46"/>
  <c r="N33" i="46"/>
  <c r="K33" i="46"/>
  <c r="F32" i="46"/>
  <c r="Y30" i="46"/>
  <c r="T30" i="46"/>
  <c r="N30" i="46"/>
  <c r="K30" i="46"/>
  <c r="F30" i="46"/>
  <c r="AF25" i="46"/>
  <c r="X25" i="46"/>
  <c r="AH23" i="46"/>
  <c r="X23" i="46"/>
  <c r="H23" i="46"/>
  <c r="N17" i="46"/>
  <c r="N16" i="46"/>
  <c r="N15" i="46"/>
  <c r="N14" i="46"/>
  <c r="N13" i="46"/>
  <c r="N12" i="46"/>
  <c r="N11" i="46"/>
  <c r="N10" i="46"/>
  <c r="AF6" i="46"/>
  <c r="E6" i="46"/>
  <c r="AJ2" i="46"/>
  <c r="Q130" i="45"/>
  <c r="D130" i="45"/>
  <c r="Q129" i="45"/>
  <c r="D129" i="45"/>
  <c r="Q128" i="45"/>
  <c r="D128" i="45"/>
  <c r="Q127" i="45"/>
  <c r="D127" i="45"/>
  <c r="Q126" i="45"/>
  <c r="D126" i="45"/>
  <c r="Q125" i="45"/>
  <c r="D125" i="45"/>
  <c r="Q124" i="45"/>
  <c r="D124" i="45"/>
  <c r="Q123" i="45"/>
  <c r="D123" i="45"/>
  <c r="Q122" i="45"/>
  <c r="D122" i="45"/>
  <c r="Q121" i="45"/>
  <c r="D121" i="45"/>
  <c r="Q120" i="45"/>
  <c r="D120" i="45"/>
  <c r="Q119" i="45"/>
  <c r="D119" i="45"/>
  <c r="Q118" i="45"/>
  <c r="D118" i="45"/>
  <c r="Q117" i="45"/>
  <c r="D117" i="45"/>
  <c r="Q116" i="45"/>
  <c r="D116" i="45"/>
  <c r="Q115" i="45"/>
  <c r="D115" i="45"/>
  <c r="Q114" i="45"/>
  <c r="D114" i="45"/>
  <c r="Q113" i="45"/>
  <c r="D113" i="45"/>
  <c r="Q112" i="45"/>
  <c r="D112" i="45"/>
  <c r="Q111" i="45"/>
  <c r="D111" i="45"/>
  <c r="Q110" i="45"/>
  <c r="D110" i="45"/>
  <c r="Q109" i="45"/>
  <c r="D109" i="45"/>
  <c r="Q108" i="45"/>
  <c r="D108" i="45"/>
  <c r="Q107" i="45"/>
  <c r="D107" i="45"/>
  <c r="Q106" i="45"/>
  <c r="D106" i="45"/>
  <c r="Q105" i="45"/>
  <c r="D105" i="45"/>
  <c r="Q104" i="45"/>
  <c r="D104" i="45"/>
  <c r="Q103" i="45"/>
  <c r="D103" i="45"/>
  <c r="Q102" i="45"/>
  <c r="D102" i="45"/>
  <c r="Q101" i="45"/>
  <c r="D101" i="45"/>
  <c r="Q100" i="45"/>
  <c r="D100" i="45"/>
  <c r="Q99" i="45"/>
  <c r="D99" i="45"/>
  <c r="Q98" i="45"/>
  <c r="D98" i="45"/>
  <c r="Q97" i="45"/>
  <c r="D97" i="45"/>
  <c r="Q96" i="45"/>
  <c r="D96" i="45"/>
  <c r="Q95" i="45"/>
  <c r="D95" i="45"/>
  <c r="Q94" i="45"/>
  <c r="D94" i="45"/>
  <c r="Q93" i="45"/>
  <c r="D93" i="45"/>
  <c r="Q92" i="45"/>
  <c r="D92" i="45"/>
  <c r="Q91" i="45"/>
  <c r="D91" i="45"/>
  <c r="Q90" i="45"/>
  <c r="D90" i="45"/>
  <c r="Q89" i="45"/>
  <c r="D89" i="45"/>
  <c r="Q88" i="45"/>
  <c r="D88" i="45"/>
  <c r="Q87" i="45"/>
  <c r="D87" i="45"/>
  <c r="Q86" i="45"/>
  <c r="D86" i="45"/>
  <c r="Q85" i="45"/>
  <c r="D85" i="45"/>
  <c r="Q84" i="45"/>
  <c r="D84" i="45"/>
  <c r="Q83" i="45"/>
  <c r="D83" i="45"/>
  <c r="Q82" i="45"/>
  <c r="D82" i="45"/>
  <c r="Q81" i="45"/>
  <c r="D81" i="45"/>
  <c r="U74" i="45"/>
  <c r="J74" i="45"/>
  <c r="U73" i="45"/>
  <c r="J73" i="45"/>
  <c r="U72" i="45"/>
  <c r="J72" i="45"/>
  <c r="Y71" i="45"/>
  <c r="J65" i="45"/>
  <c r="H65" i="45"/>
  <c r="J64" i="45"/>
  <c r="H64" i="45"/>
  <c r="J63" i="45"/>
  <c r="H63" i="45"/>
  <c r="AD62" i="45"/>
  <c r="R62" i="45"/>
  <c r="J62" i="45"/>
  <c r="H62" i="45"/>
  <c r="AD55" i="45"/>
  <c r="Y55" i="45"/>
  <c r="T55" i="45"/>
  <c r="O55" i="45"/>
  <c r="J55" i="45"/>
  <c r="C55" i="45"/>
  <c r="H53" i="45"/>
  <c r="AH50" i="45"/>
  <c r="AD50" i="45"/>
  <c r="V50" i="45"/>
  <c r="O50" i="45"/>
  <c r="K50" i="45"/>
  <c r="C50" i="45"/>
  <c r="Y48" i="45"/>
  <c r="F48" i="45"/>
  <c r="AM43" i="45"/>
  <c r="AK43" i="45"/>
  <c r="AI43" i="45"/>
  <c r="AG43" i="45"/>
  <c r="AE43" i="45"/>
  <c r="AC43" i="45"/>
  <c r="AA43" i="45"/>
  <c r="Y43" i="45"/>
  <c r="W43" i="45"/>
  <c r="U43" i="45"/>
  <c r="S43" i="45"/>
  <c r="Q43" i="45"/>
  <c r="O43" i="45"/>
  <c r="M43" i="45"/>
  <c r="K43" i="45"/>
  <c r="I43" i="45"/>
  <c r="F43" i="45"/>
  <c r="C43" i="45"/>
  <c r="Y34" i="45"/>
  <c r="T34" i="45"/>
  <c r="F34" i="45"/>
  <c r="N33" i="45"/>
  <c r="K33" i="45"/>
  <c r="F32" i="45"/>
  <c r="Y30" i="45"/>
  <c r="T30" i="45"/>
  <c r="N30" i="45"/>
  <c r="K30" i="45"/>
  <c r="F30" i="45"/>
  <c r="AF25" i="45"/>
  <c r="X25" i="45"/>
  <c r="AH23" i="45"/>
  <c r="X23" i="45"/>
  <c r="H23" i="45"/>
  <c r="N17" i="45"/>
  <c r="N16" i="45"/>
  <c r="N15" i="45"/>
  <c r="N14" i="45"/>
  <c r="N13" i="45"/>
  <c r="N12" i="45"/>
  <c r="N11" i="45"/>
  <c r="N10" i="45"/>
  <c r="AF6" i="45"/>
  <c r="E6" i="45"/>
  <c r="AJ2" i="45"/>
  <c r="D130" i="44"/>
  <c r="D129" i="44"/>
  <c r="D128" i="44"/>
  <c r="D127" i="44"/>
  <c r="D126" i="44"/>
  <c r="D125" i="44"/>
  <c r="D124" i="44"/>
  <c r="D123" i="44"/>
  <c r="D122" i="44"/>
  <c r="D121" i="44"/>
  <c r="D120" i="44"/>
  <c r="D119" i="44"/>
  <c r="D118" i="44"/>
  <c r="D117" i="44"/>
  <c r="D116" i="44"/>
  <c r="D115" i="44"/>
  <c r="D114" i="44"/>
  <c r="D113" i="44"/>
  <c r="D112" i="44"/>
  <c r="D111" i="44"/>
  <c r="D110" i="44"/>
  <c r="D109" i="44"/>
  <c r="D108" i="44"/>
  <c r="D107" i="44"/>
  <c r="D106" i="44"/>
  <c r="D105" i="44"/>
  <c r="D104" i="44"/>
  <c r="D103" i="44"/>
  <c r="D102" i="44"/>
  <c r="D101" i="44"/>
  <c r="D100" i="44"/>
  <c r="D99" i="44"/>
  <c r="D98" i="44"/>
  <c r="D97" i="44"/>
  <c r="D96" i="44"/>
  <c r="D95" i="44"/>
  <c r="D94" i="44"/>
  <c r="D93" i="44"/>
  <c r="Q92" i="44"/>
  <c r="D92" i="44"/>
  <c r="D91" i="44"/>
  <c r="D90" i="44"/>
  <c r="D89" i="44"/>
  <c r="D88" i="44"/>
  <c r="D87" i="44"/>
  <c r="D86" i="44"/>
  <c r="D85" i="44"/>
  <c r="D84" i="44"/>
  <c r="D83" i="44"/>
  <c r="D82" i="44"/>
  <c r="D81" i="44"/>
  <c r="Q130" i="43"/>
  <c r="D130" i="43"/>
  <c r="Q129" i="43"/>
  <c r="D129" i="43"/>
  <c r="Q128" i="43"/>
  <c r="D128" i="43"/>
  <c r="Q127" i="43"/>
  <c r="D127" i="43"/>
  <c r="Q126" i="43"/>
  <c r="D126" i="43"/>
  <c r="Q125" i="43"/>
  <c r="D125" i="43"/>
  <c r="Q124" i="43"/>
  <c r="D124" i="43"/>
  <c r="Q123" i="43"/>
  <c r="D123" i="43"/>
  <c r="Q122" i="43"/>
  <c r="D122" i="43"/>
  <c r="Q121" i="43"/>
  <c r="D121" i="43"/>
  <c r="Q120" i="43"/>
  <c r="D120" i="43"/>
  <c r="Q119" i="43"/>
  <c r="D119" i="43"/>
  <c r="Q118" i="43"/>
  <c r="D118" i="43"/>
  <c r="Q117" i="43"/>
  <c r="D117" i="43"/>
  <c r="Q116" i="43"/>
  <c r="D116" i="43"/>
  <c r="Q115" i="43"/>
  <c r="D115" i="43"/>
  <c r="Q114" i="43"/>
  <c r="D114" i="43"/>
  <c r="Q113" i="43"/>
  <c r="D113" i="43"/>
  <c r="Q112" i="43"/>
  <c r="D112" i="43"/>
  <c r="Q111" i="43"/>
  <c r="D111" i="43"/>
  <c r="Q110" i="43"/>
  <c r="D110" i="43"/>
  <c r="Q109" i="43"/>
  <c r="D109" i="43"/>
  <c r="Q108" i="43"/>
  <c r="D108" i="43"/>
  <c r="Q107" i="43"/>
  <c r="D107" i="43"/>
  <c r="Q106" i="43"/>
  <c r="D106" i="43"/>
  <c r="Q105" i="43"/>
  <c r="D105" i="43"/>
  <c r="Q104" i="43"/>
  <c r="D104" i="43"/>
  <c r="Q103" i="43"/>
  <c r="D103" i="43"/>
  <c r="Q102" i="43"/>
  <c r="D102" i="43"/>
  <c r="Q101" i="43"/>
  <c r="D101" i="43"/>
  <c r="Q100" i="43"/>
  <c r="D100" i="43"/>
  <c r="Q99" i="43"/>
  <c r="D99" i="43"/>
  <c r="Q98" i="43"/>
  <c r="D98" i="43"/>
  <c r="Q97" i="43"/>
  <c r="D97" i="43"/>
  <c r="Q96" i="43"/>
  <c r="D96" i="43"/>
  <c r="Q95" i="43"/>
  <c r="D95" i="43"/>
  <c r="Q94" i="43"/>
  <c r="D94" i="43"/>
  <c r="Q93" i="43"/>
  <c r="D93" i="43"/>
  <c r="Q92" i="43"/>
  <c r="D92" i="43"/>
  <c r="Q91" i="43"/>
  <c r="D91" i="43"/>
  <c r="Q90" i="43"/>
  <c r="D90" i="43"/>
  <c r="Q89" i="43"/>
  <c r="D89" i="43"/>
  <c r="Q88" i="43"/>
  <c r="D88" i="43"/>
  <c r="Q87" i="43"/>
  <c r="D87" i="43"/>
  <c r="Q86" i="43"/>
  <c r="D86" i="43"/>
  <c r="Q85" i="43"/>
  <c r="D85" i="43"/>
  <c r="Q84" i="43"/>
  <c r="D84" i="43"/>
  <c r="Q83" i="43"/>
  <c r="D83" i="43"/>
  <c r="Q82" i="43"/>
  <c r="D82" i="43"/>
  <c r="Q81" i="43"/>
  <c r="D81" i="43"/>
  <c r="U74" i="43"/>
  <c r="J74" i="43"/>
  <c r="U73" i="43"/>
  <c r="J73" i="43"/>
  <c r="U72" i="43"/>
  <c r="J72" i="43"/>
  <c r="Y71" i="43"/>
  <c r="J65" i="43"/>
  <c r="H65" i="43"/>
  <c r="J64" i="43"/>
  <c r="H64" i="43"/>
  <c r="J63" i="43"/>
  <c r="H63" i="43"/>
  <c r="AD62" i="43"/>
  <c r="R62" i="43"/>
  <c r="J62" i="43"/>
  <c r="H62" i="43"/>
  <c r="AD55" i="43"/>
  <c r="Y55" i="43"/>
  <c r="T55" i="43"/>
  <c r="O55" i="43"/>
  <c r="J55" i="43"/>
  <c r="C55" i="43"/>
  <c r="H53" i="43"/>
  <c r="AH50" i="43"/>
  <c r="AD50" i="43"/>
  <c r="V50" i="43"/>
  <c r="O50" i="43"/>
  <c r="K50" i="43"/>
  <c r="C50" i="43"/>
  <c r="Y48" i="43"/>
  <c r="F48" i="43"/>
  <c r="AM43" i="43"/>
  <c r="AK43" i="43"/>
  <c r="AI43" i="43"/>
  <c r="AG43" i="43"/>
  <c r="AE43" i="43"/>
  <c r="AC43" i="43"/>
  <c r="AA43" i="43"/>
  <c r="Y43" i="43"/>
  <c r="W43" i="43"/>
  <c r="U43" i="43"/>
  <c r="S43" i="43"/>
  <c r="Q43" i="43"/>
  <c r="O43" i="43"/>
  <c r="M43" i="43"/>
  <c r="K43" i="43"/>
  <c r="I43" i="43"/>
  <c r="F43" i="43"/>
  <c r="C43" i="43"/>
  <c r="Y34" i="43"/>
  <c r="T34" i="43"/>
  <c r="F34" i="43"/>
  <c r="N33" i="43"/>
  <c r="K33" i="43"/>
  <c r="F32" i="43"/>
  <c r="Y30" i="43"/>
  <c r="T30" i="43"/>
  <c r="N30" i="43"/>
  <c r="K30" i="43"/>
  <c r="F30" i="43"/>
  <c r="AF25" i="43"/>
  <c r="X25" i="43"/>
  <c r="AH23" i="43"/>
  <c r="X23" i="43"/>
  <c r="H23" i="43"/>
  <c r="N17" i="43"/>
  <c r="N16" i="43"/>
  <c r="N15" i="43"/>
  <c r="N14" i="43"/>
  <c r="N13" i="43"/>
  <c r="N12" i="43"/>
  <c r="N11" i="43"/>
  <c r="N10" i="43"/>
  <c r="AF6" i="43"/>
  <c r="E6" i="43"/>
  <c r="AJ2" i="43"/>
  <c r="Q130" i="42"/>
  <c r="D130" i="42"/>
  <c r="Q129" i="42"/>
  <c r="D129" i="42"/>
  <c r="Q128" i="42"/>
  <c r="D128" i="42"/>
  <c r="Q127" i="42"/>
  <c r="D127" i="42"/>
  <c r="Q126" i="42"/>
  <c r="D126" i="42"/>
  <c r="Q125" i="42"/>
  <c r="D125" i="42"/>
  <c r="Q124" i="42"/>
  <c r="D124" i="42"/>
  <c r="Q123" i="42"/>
  <c r="D123" i="42"/>
  <c r="Q122" i="42"/>
  <c r="D122" i="42"/>
  <c r="Q121" i="42"/>
  <c r="D121" i="42"/>
  <c r="Q120" i="42"/>
  <c r="D120" i="42"/>
  <c r="Q119" i="42"/>
  <c r="D119" i="42"/>
  <c r="Q118" i="42"/>
  <c r="D118" i="42"/>
  <c r="Q117" i="42"/>
  <c r="D117" i="42"/>
  <c r="Q116" i="42"/>
  <c r="D116" i="42"/>
  <c r="Q115" i="42"/>
  <c r="D115" i="42"/>
  <c r="Q114" i="42"/>
  <c r="D114" i="42"/>
  <c r="Q113" i="42"/>
  <c r="D113" i="42"/>
  <c r="Q112" i="42"/>
  <c r="D112" i="42"/>
  <c r="Q111" i="42"/>
  <c r="D111" i="42"/>
  <c r="Q110" i="42"/>
  <c r="D110" i="42"/>
  <c r="Q109" i="42"/>
  <c r="D109" i="42"/>
  <c r="Q108" i="42"/>
  <c r="D108" i="42"/>
  <c r="Q107" i="42"/>
  <c r="D107" i="42"/>
  <c r="Q106" i="42"/>
  <c r="D106" i="42"/>
  <c r="Q105" i="42"/>
  <c r="D105" i="42"/>
  <c r="Q104" i="42"/>
  <c r="D104" i="42"/>
  <c r="Q103" i="42"/>
  <c r="D103" i="42"/>
  <c r="Q102" i="42"/>
  <c r="D102" i="42"/>
  <c r="Q101" i="42"/>
  <c r="D101" i="42"/>
  <c r="Q100" i="42"/>
  <c r="D100" i="42"/>
  <c r="Q99" i="42"/>
  <c r="D99" i="42"/>
  <c r="Q98" i="42"/>
  <c r="D98" i="42"/>
  <c r="Q97" i="42"/>
  <c r="D97" i="42"/>
  <c r="Q96" i="42"/>
  <c r="D96" i="42"/>
  <c r="Q95" i="42"/>
  <c r="D95" i="42"/>
  <c r="Q94" i="42"/>
  <c r="D94" i="42"/>
  <c r="Q93" i="42"/>
  <c r="D93" i="42"/>
  <c r="Q92" i="42"/>
  <c r="D92" i="42"/>
  <c r="Q91" i="42"/>
  <c r="D91" i="42"/>
  <c r="Q90" i="42"/>
  <c r="D90" i="42"/>
  <c r="Q89" i="42"/>
  <c r="D89" i="42"/>
  <c r="Q88" i="42"/>
  <c r="D88" i="42"/>
  <c r="Q87" i="42"/>
  <c r="D87" i="42"/>
  <c r="Q86" i="42"/>
  <c r="D86" i="42"/>
  <c r="Q85" i="42"/>
  <c r="D85" i="42"/>
  <c r="Q84" i="42"/>
  <c r="D84" i="42"/>
  <c r="Q83" i="42"/>
  <c r="D83" i="42"/>
  <c r="Q82" i="42"/>
  <c r="D82" i="42"/>
  <c r="Q81" i="42"/>
  <c r="D81" i="42"/>
  <c r="U74" i="42"/>
  <c r="J74" i="42"/>
  <c r="U73" i="42"/>
  <c r="J73" i="42"/>
  <c r="U72" i="42"/>
  <c r="J72" i="42"/>
  <c r="Y71" i="42"/>
  <c r="J65" i="42"/>
  <c r="H65" i="42"/>
  <c r="J64" i="42"/>
  <c r="H64" i="42"/>
  <c r="J63" i="42"/>
  <c r="H63" i="42"/>
  <c r="AD62" i="42"/>
  <c r="R62" i="42"/>
  <c r="J62" i="42"/>
  <c r="H62" i="42"/>
  <c r="AD55" i="42"/>
  <c r="Y55" i="42"/>
  <c r="T55" i="42"/>
  <c r="O55" i="42"/>
  <c r="J55" i="42"/>
  <c r="C55" i="42"/>
  <c r="H53" i="42"/>
  <c r="AH50" i="42"/>
  <c r="AD50" i="42"/>
  <c r="V50" i="42"/>
  <c r="O50" i="42"/>
  <c r="K50" i="42"/>
  <c r="C50" i="42"/>
  <c r="Y48" i="42"/>
  <c r="F48" i="42"/>
  <c r="AM43" i="42"/>
  <c r="AK43" i="42"/>
  <c r="AI43" i="42"/>
  <c r="AG43" i="42"/>
  <c r="AE43" i="42"/>
  <c r="AC43" i="42"/>
  <c r="AA43" i="42"/>
  <c r="Y43" i="42"/>
  <c r="W43" i="42"/>
  <c r="U43" i="42"/>
  <c r="S43" i="42"/>
  <c r="Q43" i="42"/>
  <c r="O43" i="42"/>
  <c r="M43" i="42"/>
  <c r="K43" i="42"/>
  <c r="I43" i="42"/>
  <c r="F43" i="42"/>
  <c r="C43" i="42"/>
  <c r="Y34" i="42"/>
  <c r="T34" i="42"/>
  <c r="F34" i="42"/>
  <c r="N33" i="42"/>
  <c r="K33" i="42"/>
  <c r="F32" i="42"/>
  <c r="Y30" i="42"/>
  <c r="T30" i="42"/>
  <c r="N30" i="42"/>
  <c r="K30" i="42"/>
  <c r="F30" i="42"/>
  <c r="AF25" i="42"/>
  <c r="X25" i="42"/>
  <c r="AH23" i="42"/>
  <c r="X23" i="42"/>
  <c r="H23" i="42"/>
  <c r="N17" i="42"/>
  <c r="N16" i="42"/>
  <c r="N15" i="42"/>
  <c r="N14" i="42"/>
  <c r="N13" i="42"/>
  <c r="N12" i="42"/>
  <c r="N11" i="42"/>
  <c r="N10" i="42"/>
  <c r="AF6" i="42"/>
  <c r="E6" i="42"/>
  <c r="AJ2" i="42"/>
  <c r="Q130" i="41"/>
  <c r="D130" i="41"/>
  <c r="Q129" i="41"/>
  <c r="D129" i="41"/>
  <c r="Q128" i="41"/>
  <c r="D128" i="41"/>
  <c r="Q127" i="41"/>
  <c r="D127" i="41"/>
  <c r="Q126" i="41"/>
  <c r="D126" i="41"/>
  <c r="Q125" i="41"/>
  <c r="D125" i="41"/>
  <c r="Q124" i="41"/>
  <c r="D124" i="41"/>
  <c r="Q123" i="41"/>
  <c r="D123" i="41"/>
  <c r="Q122" i="41"/>
  <c r="D122" i="41"/>
  <c r="Q121" i="41"/>
  <c r="D121" i="41"/>
  <c r="Q120" i="41"/>
  <c r="D120" i="41"/>
  <c r="Q119" i="41"/>
  <c r="D119" i="41"/>
  <c r="Q118" i="41"/>
  <c r="D118" i="41"/>
  <c r="Q117" i="41"/>
  <c r="D117" i="41"/>
  <c r="Q116" i="41"/>
  <c r="D116" i="41"/>
  <c r="Q115" i="41"/>
  <c r="D115" i="41"/>
  <c r="Q114" i="41"/>
  <c r="D114" i="41"/>
  <c r="Q113" i="41"/>
  <c r="D113" i="41"/>
  <c r="Q112" i="41"/>
  <c r="D112" i="41"/>
  <c r="Q111" i="41"/>
  <c r="D111" i="41"/>
  <c r="Q110" i="41"/>
  <c r="D110" i="41"/>
  <c r="Q109" i="41"/>
  <c r="D109" i="41"/>
  <c r="Q108" i="41"/>
  <c r="D108" i="41"/>
  <c r="Q107" i="41"/>
  <c r="D107" i="41"/>
  <c r="Q106" i="41"/>
  <c r="D106" i="41"/>
  <c r="Q105" i="41"/>
  <c r="D105" i="41"/>
  <c r="Q104" i="41"/>
  <c r="D104" i="41"/>
  <c r="Q103" i="41"/>
  <c r="D103" i="41"/>
  <c r="Q102" i="41"/>
  <c r="D102" i="41"/>
  <c r="Q101" i="41"/>
  <c r="D101" i="41"/>
  <c r="Q100" i="41"/>
  <c r="D100" i="41"/>
  <c r="Q99" i="41"/>
  <c r="D99" i="41"/>
  <c r="Q98" i="41"/>
  <c r="D98" i="41"/>
  <c r="Q97" i="41"/>
  <c r="D97" i="41"/>
  <c r="Q96" i="41"/>
  <c r="D96" i="41"/>
  <c r="Q95" i="41"/>
  <c r="D95" i="41"/>
  <c r="Q94" i="41"/>
  <c r="D94" i="41"/>
  <c r="Q93" i="41"/>
  <c r="D93" i="41"/>
  <c r="Q92" i="41"/>
  <c r="D92" i="41"/>
  <c r="Q91" i="41"/>
  <c r="D91" i="41"/>
  <c r="Q90" i="41"/>
  <c r="D90" i="41"/>
  <c r="Q89" i="41"/>
  <c r="D89" i="41"/>
  <c r="Q88" i="41"/>
  <c r="D88" i="41"/>
  <c r="Q87" i="41"/>
  <c r="D87" i="41"/>
  <c r="Q86" i="41"/>
  <c r="D86" i="41"/>
  <c r="Q85" i="41"/>
  <c r="D85" i="41"/>
  <c r="Q84" i="41"/>
  <c r="D84" i="41"/>
  <c r="Q83" i="41"/>
  <c r="D83" i="41"/>
  <c r="Q82" i="41"/>
  <c r="D82" i="41"/>
  <c r="Q81" i="41"/>
  <c r="D81" i="41"/>
  <c r="U74" i="41"/>
  <c r="J74" i="41"/>
  <c r="U73" i="41"/>
  <c r="J73" i="41"/>
  <c r="U72" i="41"/>
  <c r="J72" i="41"/>
  <c r="Y71" i="41"/>
  <c r="J65" i="41"/>
  <c r="H65" i="41"/>
  <c r="J64" i="41"/>
  <c r="H64" i="41"/>
  <c r="J63" i="41"/>
  <c r="H63" i="41"/>
  <c r="AD62" i="41"/>
  <c r="R62" i="41"/>
  <c r="J62" i="41"/>
  <c r="H62" i="41"/>
  <c r="AD55" i="41"/>
  <c r="Y55" i="41"/>
  <c r="T55" i="41"/>
  <c r="O55" i="41"/>
  <c r="J55" i="41"/>
  <c r="C55" i="41"/>
  <c r="H53" i="41"/>
  <c r="AH50" i="41"/>
  <c r="AD50" i="41"/>
  <c r="V50" i="41"/>
  <c r="O50" i="41"/>
  <c r="K50" i="41"/>
  <c r="C50" i="41"/>
  <c r="Y48" i="41"/>
  <c r="F48" i="41"/>
  <c r="AM43" i="41"/>
  <c r="AK43" i="41"/>
  <c r="AI43" i="41"/>
  <c r="AG43" i="41"/>
  <c r="AE43" i="41"/>
  <c r="AC43" i="41"/>
  <c r="AA43" i="41"/>
  <c r="Y43" i="41"/>
  <c r="W43" i="41"/>
  <c r="U43" i="41"/>
  <c r="S43" i="41"/>
  <c r="Q43" i="41"/>
  <c r="O43" i="41"/>
  <c r="M43" i="41"/>
  <c r="K43" i="41"/>
  <c r="I43" i="41"/>
  <c r="F43" i="41"/>
  <c r="C43" i="41"/>
  <c r="Y34" i="41"/>
  <c r="T34" i="41"/>
  <c r="F34" i="41"/>
  <c r="N33" i="41"/>
  <c r="K33" i="41"/>
  <c r="F32" i="41"/>
  <c r="Y30" i="41"/>
  <c r="T30" i="41"/>
  <c r="N30" i="41"/>
  <c r="K30" i="41"/>
  <c r="F30" i="41"/>
  <c r="AF25" i="41"/>
  <c r="X25" i="41"/>
  <c r="AH23" i="41"/>
  <c r="X23" i="41"/>
  <c r="H23" i="41"/>
  <c r="N17" i="41"/>
  <c r="N16" i="41"/>
  <c r="N15" i="41"/>
  <c r="N14" i="41"/>
  <c r="N13" i="41"/>
  <c r="N12" i="41"/>
  <c r="N11" i="41"/>
  <c r="N10" i="41"/>
  <c r="AF6" i="41"/>
  <c r="E6" i="41"/>
  <c r="AJ2" i="41"/>
  <c r="D130" i="40"/>
  <c r="D129" i="40"/>
  <c r="D128" i="40"/>
  <c r="D127" i="40"/>
  <c r="D126" i="40"/>
  <c r="D125" i="40"/>
  <c r="D124" i="40"/>
  <c r="D123" i="40"/>
  <c r="D122" i="40"/>
  <c r="D121" i="40"/>
  <c r="D120" i="40"/>
  <c r="D119" i="40"/>
  <c r="D118" i="40"/>
  <c r="D117" i="40"/>
  <c r="D116" i="40"/>
  <c r="D115" i="40"/>
  <c r="D114" i="40"/>
  <c r="D113" i="40"/>
  <c r="D112" i="40"/>
  <c r="D111" i="40"/>
  <c r="D110" i="40"/>
  <c r="D109" i="40"/>
  <c r="D108" i="40"/>
  <c r="D107" i="40"/>
  <c r="D106" i="40"/>
  <c r="D105" i="40"/>
  <c r="D104" i="40"/>
  <c r="D103" i="40"/>
  <c r="D102" i="40"/>
  <c r="D101" i="40"/>
  <c r="D100" i="40"/>
  <c r="D99" i="40"/>
  <c r="D98" i="40"/>
  <c r="D97" i="40"/>
  <c r="D96" i="40"/>
  <c r="D95" i="40"/>
  <c r="D94" i="40"/>
  <c r="D93" i="40"/>
  <c r="D92" i="40"/>
  <c r="D91" i="40"/>
  <c r="D90" i="40"/>
  <c r="D89" i="40"/>
  <c r="D88" i="40"/>
  <c r="D87" i="40"/>
  <c r="D86" i="40"/>
  <c r="D85" i="40"/>
  <c r="D84" i="40"/>
  <c r="D83" i="40"/>
  <c r="D82" i="40"/>
  <c r="D81" i="40"/>
  <c r="AC43" i="40"/>
  <c r="Q130" i="39"/>
  <c r="D130" i="39"/>
  <c r="Q129" i="39"/>
  <c r="D129" i="39"/>
  <c r="Q128" i="39"/>
  <c r="D128" i="39"/>
  <c r="Q127" i="39"/>
  <c r="D127" i="39"/>
  <c r="Q126" i="39"/>
  <c r="D126" i="39"/>
  <c r="Q125" i="39"/>
  <c r="D125" i="39"/>
  <c r="Q124" i="39"/>
  <c r="D124" i="39"/>
  <c r="Q123" i="39"/>
  <c r="D123" i="39"/>
  <c r="Q122" i="39"/>
  <c r="D122" i="39"/>
  <c r="Q121" i="39"/>
  <c r="D121" i="39"/>
  <c r="Q120" i="39"/>
  <c r="D120" i="39"/>
  <c r="Q119" i="39"/>
  <c r="D119" i="39"/>
  <c r="Q118" i="39"/>
  <c r="D118" i="39"/>
  <c r="Q117" i="39"/>
  <c r="D117" i="39"/>
  <c r="Q116" i="39"/>
  <c r="D116" i="39"/>
  <c r="Q115" i="39"/>
  <c r="D115" i="39"/>
  <c r="Q114" i="39"/>
  <c r="D114" i="39"/>
  <c r="Q113" i="39"/>
  <c r="D113" i="39"/>
  <c r="Q112" i="39"/>
  <c r="D112" i="39"/>
  <c r="Q111" i="39"/>
  <c r="D111" i="39"/>
  <c r="Q110" i="39"/>
  <c r="D110" i="39"/>
  <c r="Q109" i="39"/>
  <c r="D109" i="39"/>
  <c r="Q108" i="39"/>
  <c r="D108" i="39"/>
  <c r="Q107" i="39"/>
  <c r="D107" i="39"/>
  <c r="Q106" i="39"/>
  <c r="D106" i="39"/>
  <c r="Q105" i="39"/>
  <c r="D105" i="39"/>
  <c r="Q104" i="39"/>
  <c r="D104" i="39"/>
  <c r="Q103" i="39"/>
  <c r="D103" i="39"/>
  <c r="Q102" i="39"/>
  <c r="D102" i="39"/>
  <c r="Q101" i="39"/>
  <c r="D101" i="39"/>
  <c r="Q100" i="39"/>
  <c r="D100" i="39"/>
  <c r="Q99" i="39"/>
  <c r="D99" i="39"/>
  <c r="Q98" i="39"/>
  <c r="D98" i="39"/>
  <c r="Q97" i="39"/>
  <c r="D97" i="39"/>
  <c r="Q96" i="39"/>
  <c r="D96" i="39"/>
  <c r="Q95" i="39"/>
  <c r="D95" i="39"/>
  <c r="Q94" i="39"/>
  <c r="D94" i="39"/>
  <c r="Q93" i="39"/>
  <c r="D93" i="39"/>
  <c r="Q92" i="39"/>
  <c r="D92" i="39"/>
  <c r="Q91" i="39"/>
  <c r="D91" i="39"/>
  <c r="Q90" i="39"/>
  <c r="D90" i="39"/>
  <c r="Q89" i="39"/>
  <c r="D89" i="39"/>
  <c r="Q88" i="39"/>
  <c r="D88" i="39"/>
  <c r="Q87" i="39"/>
  <c r="D87" i="39"/>
  <c r="Q86" i="39"/>
  <c r="D86" i="39"/>
  <c r="Q85" i="39"/>
  <c r="D85" i="39"/>
  <c r="Q84" i="39"/>
  <c r="D84" i="39"/>
  <c r="Q83" i="39"/>
  <c r="D83" i="39"/>
  <c r="Q82" i="39"/>
  <c r="D82" i="39"/>
  <c r="Q81" i="39"/>
  <c r="D81" i="39"/>
  <c r="U74" i="39"/>
  <c r="J74" i="39"/>
  <c r="U73" i="39"/>
  <c r="J73" i="39"/>
  <c r="U72" i="39"/>
  <c r="J72" i="39"/>
  <c r="Y71" i="39"/>
  <c r="J65" i="39"/>
  <c r="H65" i="39"/>
  <c r="J64" i="39"/>
  <c r="H64" i="39"/>
  <c r="J63" i="39"/>
  <c r="H63" i="39"/>
  <c r="AD62" i="39"/>
  <c r="R62" i="39"/>
  <c r="J62" i="39"/>
  <c r="H62" i="39"/>
  <c r="AD55" i="39"/>
  <c r="Y55" i="39"/>
  <c r="T55" i="39"/>
  <c r="O55" i="39"/>
  <c r="J55" i="39"/>
  <c r="C55" i="39"/>
  <c r="H53" i="39"/>
  <c r="AH50" i="39"/>
  <c r="AD50" i="39"/>
  <c r="V50" i="39"/>
  <c r="O50" i="39"/>
  <c r="K50" i="39"/>
  <c r="C50" i="39"/>
  <c r="Y48" i="39"/>
  <c r="F48" i="39"/>
  <c r="AM43" i="39"/>
  <c r="AK43" i="39"/>
  <c r="AI43" i="39"/>
  <c r="AG43" i="39"/>
  <c r="AE43" i="39"/>
  <c r="AC43" i="39"/>
  <c r="AA43" i="39"/>
  <c r="Y43" i="39"/>
  <c r="W43" i="39"/>
  <c r="U43" i="39"/>
  <c r="S43" i="39"/>
  <c r="Q43" i="39"/>
  <c r="O43" i="39"/>
  <c r="M43" i="39"/>
  <c r="K43" i="39"/>
  <c r="I43" i="39"/>
  <c r="F43" i="39"/>
  <c r="C43" i="39"/>
  <c r="Y34" i="39"/>
  <c r="T34" i="39"/>
  <c r="F34" i="39"/>
  <c r="N33" i="39"/>
  <c r="K33" i="39"/>
  <c r="F32" i="39"/>
  <c r="Y30" i="39"/>
  <c r="T30" i="39"/>
  <c r="N30" i="39"/>
  <c r="K30" i="39"/>
  <c r="F30" i="39"/>
  <c r="AF25" i="39"/>
  <c r="X25" i="39"/>
  <c r="AH23" i="39"/>
  <c r="X23" i="39"/>
  <c r="H23" i="39"/>
  <c r="N17" i="39"/>
  <c r="N16" i="39"/>
  <c r="N15" i="39"/>
  <c r="N14" i="39"/>
  <c r="N13" i="39"/>
  <c r="N12" i="39"/>
  <c r="N11" i="39"/>
  <c r="N10" i="39"/>
  <c r="AF6" i="39"/>
  <c r="E6" i="39"/>
  <c r="AJ2" i="39"/>
  <c r="Q130" i="38"/>
  <c r="D130" i="38"/>
  <c r="Q129" i="38"/>
  <c r="D129" i="38"/>
  <c r="Q128" i="38"/>
  <c r="D128" i="38"/>
  <c r="Q127" i="38"/>
  <c r="D127" i="38"/>
  <c r="Q126" i="38"/>
  <c r="D126" i="38"/>
  <c r="Q125" i="38"/>
  <c r="D125" i="38"/>
  <c r="Q124" i="38"/>
  <c r="D124" i="38"/>
  <c r="Q123" i="38"/>
  <c r="D123" i="38"/>
  <c r="Q122" i="38"/>
  <c r="D122" i="38"/>
  <c r="Q121" i="38"/>
  <c r="D121" i="38"/>
  <c r="Q120" i="38"/>
  <c r="D120" i="38"/>
  <c r="Q119" i="38"/>
  <c r="D119" i="38"/>
  <c r="Q118" i="38"/>
  <c r="D118" i="38"/>
  <c r="Q117" i="38"/>
  <c r="D117" i="38"/>
  <c r="Q116" i="38"/>
  <c r="D116" i="38"/>
  <c r="Q115" i="38"/>
  <c r="D115" i="38"/>
  <c r="Q114" i="38"/>
  <c r="D114" i="38"/>
  <c r="Q113" i="38"/>
  <c r="D113" i="38"/>
  <c r="Q112" i="38"/>
  <c r="D112" i="38"/>
  <c r="Q111" i="38"/>
  <c r="D111" i="38"/>
  <c r="Q110" i="38"/>
  <c r="D110" i="38"/>
  <c r="Q109" i="38"/>
  <c r="D109" i="38"/>
  <c r="Q108" i="38"/>
  <c r="D108" i="38"/>
  <c r="Q107" i="38"/>
  <c r="D107" i="38"/>
  <c r="Q106" i="38"/>
  <c r="D106" i="38"/>
  <c r="Q105" i="38"/>
  <c r="D105" i="38"/>
  <c r="Q104" i="38"/>
  <c r="D104" i="38"/>
  <c r="Q103" i="38"/>
  <c r="D103" i="38"/>
  <c r="Q102" i="38"/>
  <c r="D102" i="38"/>
  <c r="Q101" i="38"/>
  <c r="D101" i="38"/>
  <c r="Q100" i="38"/>
  <c r="D100" i="38"/>
  <c r="Q99" i="38"/>
  <c r="D99" i="38"/>
  <c r="Q98" i="38"/>
  <c r="D98" i="38"/>
  <c r="Q97" i="38"/>
  <c r="D97" i="38"/>
  <c r="Q96" i="38"/>
  <c r="D96" i="38"/>
  <c r="Q95" i="38"/>
  <c r="D95" i="38"/>
  <c r="Q94" i="38"/>
  <c r="D94" i="38"/>
  <c r="Q93" i="38"/>
  <c r="D93" i="38"/>
  <c r="Q92" i="38"/>
  <c r="D92" i="38"/>
  <c r="Q91" i="38"/>
  <c r="D91" i="38"/>
  <c r="Q90" i="38"/>
  <c r="D90" i="38"/>
  <c r="Q89" i="38"/>
  <c r="D89" i="38"/>
  <c r="Q88" i="38"/>
  <c r="D88" i="38"/>
  <c r="Q87" i="38"/>
  <c r="D87" i="38"/>
  <c r="Q86" i="38"/>
  <c r="D86" i="38"/>
  <c r="Q85" i="38"/>
  <c r="D85" i="38"/>
  <c r="Q84" i="38"/>
  <c r="D84" i="38"/>
  <c r="Q83" i="38"/>
  <c r="D83" i="38"/>
  <c r="Q82" i="38"/>
  <c r="D82" i="38"/>
  <c r="Q81" i="38"/>
  <c r="D81" i="38"/>
  <c r="U74" i="38"/>
  <c r="J74" i="38"/>
  <c r="U73" i="38"/>
  <c r="J73" i="38"/>
  <c r="U72" i="38"/>
  <c r="J72" i="38"/>
  <c r="Y71" i="38"/>
  <c r="J65" i="38"/>
  <c r="H65" i="38"/>
  <c r="J64" i="38"/>
  <c r="H64" i="38"/>
  <c r="J63" i="38"/>
  <c r="H63" i="38"/>
  <c r="AD62" i="38"/>
  <c r="R62" i="38"/>
  <c r="J62" i="38"/>
  <c r="H62" i="38"/>
  <c r="AD55" i="38"/>
  <c r="Y55" i="38"/>
  <c r="T55" i="38"/>
  <c r="O55" i="38"/>
  <c r="J55" i="38"/>
  <c r="C55" i="38"/>
  <c r="H53" i="38"/>
  <c r="AH50" i="38"/>
  <c r="AD50" i="38"/>
  <c r="V50" i="38"/>
  <c r="O50" i="38"/>
  <c r="K50" i="38"/>
  <c r="C50" i="38"/>
  <c r="Y48" i="38"/>
  <c r="F48" i="38"/>
  <c r="AM43" i="38"/>
  <c r="AK43" i="38"/>
  <c r="AI43" i="38"/>
  <c r="AG43" i="38"/>
  <c r="AE43" i="38"/>
  <c r="AC43" i="38"/>
  <c r="AA43" i="38"/>
  <c r="Y43" i="38"/>
  <c r="W43" i="38"/>
  <c r="U43" i="38"/>
  <c r="S43" i="38"/>
  <c r="Q43" i="38"/>
  <c r="O43" i="38"/>
  <c r="M43" i="38"/>
  <c r="K43" i="38"/>
  <c r="I43" i="38"/>
  <c r="F43" i="38"/>
  <c r="C43" i="38"/>
  <c r="Y34" i="38"/>
  <c r="T34" i="38"/>
  <c r="F34" i="38"/>
  <c r="N33" i="38"/>
  <c r="K33" i="38"/>
  <c r="F32" i="38"/>
  <c r="Y30" i="38"/>
  <c r="T30" i="38"/>
  <c r="N30" i="38"/>
  <c r="K30" i="38"/>
  <c r="F30" i="38"/>
  <c r="AF25" i="38"/>
  <c r="X25" i="38"/>
  <c r="AH23" i="38"/>
  <c r="X23" i="38"/>
  <c r="H23" i="38"/>
  <c r="N17" i="38"/>
  <c r="N16" i="38"/>
  <c r="N15" i="38"/>
  <c r="N14" i="38"/>
  <c r="N13" i="38"/>
  <c r="N12" i="38"/>
  <c r="N11" i="38"/>
  <c r="N10" i="38"/>
  <c r="AF6" i="38"/>
  <c r="E6" i="38"/>
  <c r="AJ2" i="38"/>
  <c r="Q130" i="37"/>
  <c r="D130" i="37"/>
  <c r="Q129" i="37"/>
  <c r="D129" i="37"/>
  <c r="Q128" i="37"/>
  <c r="D128" i="37"/>
  <c r="Q127" i="37"/>
  <c r="D127" i="37"/>
  <c r="Q126" i="37"/>
  <c r="D126" i="37"/>
  <c r="Q125" i="37"/>
  <c r="D125" i="37"/>
  <c r="Q124" i="37"/>
  <c r="D124" i="37"/>
  <c r="Q123" i="37"/>
  <c r="D123" i="37"/>
  <c r="Q122" i="37"/>
  <c r="D122" i="37"/>
  <c r="Q121" i="37"/>
  <c r="D121" i="37"/>
  <c r="Q120" i="37"/>
  <c r="D120" i="37"/>
  <c r="Q119" i="37"/>
  <c r="D119" i="37"/>
  <c r="Q118" i="37"/>
  <c r="D118" i="37"/>
  <c r="Q117" i="37"/>
  <c r="D117" i="37"/>
  <c r="Q116" i="37"/>
  <c r="D116" i="37"/>
  <c r="Q115" i="37"/>
  <c r="D115" i="37"/>
  <c r="Q114" i="37"/>
  <c r="D114" i="37"/>
  <c r="Q113" i="37"/>
  <c r="D113" i="37"/>
  <c r="Q112" i="37"/>
  <c r="D112" i="37"/>
  <c r="Q111" i="37"/>
  <c r="D111" i="37"/>
  <c r="Q110" i="37"/>
  <c r="D110" i="37"/>
  <c r="Q109" i="37"/>
  <c r="D109" i="37"/>
  <c r="Q108" i="37"/>
  <c r="D108" i="37"/>
  <c r="Q107" i="37"/>
  <c r="D107" i="37"/>
  <c r="Q106" i="37"/>
  <c r="D106" i="37"/>
  <c r="Q105" i="37"/>
  <c r="D105" i="37"/>
  <c r="Q104" i="37"/>
  <c r="D104" i="37"/>
  <c r="Q103" i="37"/>
  <c r="D103" i="37"/>
  <c r="Q102" i="37"/>
  <c r="D102" i="37"/>
  <c r="Q101" i="37"/>
  <c r="D101" i="37"/>
  <c r="Q100" i="37"/>
  <c r="D100" i="37"/>
  <c r="Q99" i="37"/>
  <c r="D99" i="37"/>
  <c r="Q98" i="37"/>
  <c r="D98" i="37"/>
  <c r="Q97" i="37"/>
  <c r="D97" i="37"/>
  <c r="Q96" i="37"/>
  <c r="D96" i="37"/>
  <c r="Q95" i="37"/>
  <c r="D95" i="37"/>
  <c r="Q94" i="37"/>
  <c r="D94" i="37"/>
  <c r="Q93" i="37"/>
  <c r="D93" i="37"/>
  <c r="Q92" i="37"/>
  <c r="D92" i="37"/>
  <c r="Q91" i="37"/>
  <c r="D91" i="37"/>
  <c r="Q90" i="37"/>
  <c r="D90" i="37"/>
  <c r="Q89" i="37"/>
  <c r="D89" i="37"/>
  <c r="Q88" i="37"/>
  <c r="D88" i="37"/>
  <c r="Q87" i="37"/>
  <c r="D87" i="37"/>
  <c r="Q86" i="37"/>
  <c r="D86" i="37"/>
  <c r="Q85" i="37"/>
  <c r="D85" i="37"/>
  <c r="Q84" i="37"/>
  <c r="D84" i="37"/>
  <c r="Q83" i="37"/>
  <c r="D83" i="37"/>
  <c r="Q82" i="37"/>
  <c r="D82" i="37"/>
  <c r="Q81" i="37"/>
  <c r="D81" i="37"/>
  <c r="U74" i="37"/>
  <c r="J74" i="37"/>
  <c r="U73" i="37"/>
  <c r="J73" i="37"/>
  <c r="U72" i="37"/>
  <c r="J72" i="37"/>
  <c r="Y71" i="37"/>
  <c r="J65" i="37"/>
  <c r="H65" i="37"/>
  <c r="J64" i="37"/>
  <c r="H64" i="37"/>
  <c r="J63" i="37"/>
  <c r="H63" i="37"/>
  <c r="AD62" i="37"/>
  <c r="R62" i="37"/>
  <c r="J62" i="37"/>
  <c r="H62" i="37"/>
  <c r="AD55" i="37"/>
  <c r="Y55" i="37"/>
  <c r="T55" i="37"/>
  <c r="O55" i="37"/>
  <c r="J55" i="37"/>
  <c r="C55" i="37"/>
  <c r="H53" i="37"/>
  <c r="AH50" i="37"/>
  <c r="AD50" i="37"/>
  <c r="V50" i="37"/>
  <c r="O50" i="37"/>
  <c r="K50" i="37"/>
  <c r="C50" i="37"/>
  <c r="Y48" i="37"/>
  <c r="F48" i="37"/>
  <c r="AM43" i="37"/>
  <c r="AK43" i="37"/>
  <c r="AI43" i="37"/>
  <c r="AG43" i="37"/>
  <c r="AE43" i="37"/>
  <c r="AC43" i="37"/>
  <c r="AA43" i="37"/>
  <c r="Y43" i="37"/>
  <c r="W43" i="37"/>
  <c r="U43" i="37"/>
  <c r="S43" i="37"/>
  <c r="Q43" i="37"/>
  <c r="O43" i="37"/>
  <c r="M43" i="37"/>
  <c r="K43" i="37"/>
  <c r="I43" i="37"/>
  <c r="F43" i="37"/>
  <c r="C43" i="37"/>
  <c r="Y34" i="37"/>
  <c r="T34" i="37"/>
  <c r="F34" i="37"/>
  <c r="N33" i="37"/>
  <c r="K33" i="37"/>
  <c r="F32" i="37"/>
  <c r="Y30" i="37"/>
  <c r="T30" i="37"/>
  <c r="N30" i="37"/>
  <c r="K30" i="37"/>
  <c r="F30" i="37"/>
  <c r="AF25" i="37"/>
  <c r="X25" i="37"/>
  <c r="AH23" i="37"/>
  <c r="X23" i="37"/>
  <c r="H23" i="37"/>
  <c r="N17" i="37"/>
  <c r="N16" i="37"/>
  <c r="N15" i="37"/>
  <c r="N14" i="37"/>
  <c r="N13" i="37"/>
  <c r="N12" i="37"/>
  <c r="N11" i="37"/>
  <c r="N10" i="37"/>
  <c r="AF6" i="37"/>
  <c r="E6" i="37"/>
  <c r="AJ2" i="37"/>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Q105"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Q130" i="35"/>
  <c r="D130" i="35"/>
  <c r="Q129" i="35"/>
  <c r="D129" i="35"/>
  <c r="Q128" i="35"/>
  <c r="D128" i="35"/>
  <c r="Q127" i="35"/>
  <c r="D127" i="35"/>
  <c r="Q126" i="35"/>
  <c r="D126" i="35"/>
  <c r="Q125" i="35"/>
  <c r="D125" i="35"/>
  <c r="Q124" i="35"/>
  <c r="D124" i="35"/>
  <c r="Q123" i="35"/>
  <c r="D123" i="35"/>
  <c r="Q122" i="35"/>
  <c r="D122" i="35"/>
  <c r="Q121" i="35"/>
  <c r="D121" i="35"/>
  <c r="Q120" i="35"/>
  <c r="D120" i="35"/>
  <c r="Q119" i="35"/>
  <c r="D119" i="35"/>
  <c r="Q118" i="35"/>
  <c r="D118" i="35"/>
  <c r="Q117" i="35"/>
  <c r="D117" i="35"/>
  <c r="Q116" i="35"/>
  <c r="D116" i="35"/>
  <c r="Q115" i="35"/>
  <c r="D115" i="35"/>
  <c r="Q114" i="35"/>
  <c r="D114" i="35"/>
  <c r="Q113" i="35"/>
  <c r="D113" i="35"/>
  <c r="Q112" i="35"/>
  <c r="D112" i="35"/>
  <c r="Q111" i="35"/>
  <c r="D111" i="35"/>
  <c r="Q110" i="35"/>
  <c r="D110" i="35"/>
  <c r="Q109" i="35"/>
  <c r="D109" i="35"/>
  <c r="Q108" i="35"/>
  <c r="D108" i="35"/>
  <c r="Q107" i="35"/>
  <c r="D107" i="35"/>
  <c r="Q106" i="35"/>
  <c r="D106" i="35"/>
  <c r="Q105" i="35"/>
  <c r="D105" i="35"/>
  <c r="Q104" i="35"/>
  <c r="D104" i="35"/>
  <c r="Q103" i="35"/>
  <c r="D103" i="35"/>
  <c r="Q102" i="35"/>
  <c r="D102" i="35"/>
  <c r="Q101" i="35"/>
  <c r="D101" i="35"/>
  <c r="Q100" i="35"/>
  <c r="D100" i="35"/>
  <c r="Q99" i="35"/>
  <c r="D99" i="35"/>
  <c r="Q98" i="35"/>
  <c r="D98" i="35"/>
  <c r="Q97" i="35"/>
  <c r="D97" i="35"/>
  <c r="Q96" i="35"/>
  <c r="D96" i="35"/>
  <c r="Q95" i="35"/>
  <c r="D95" i="35"/>
  <c r="Q94" i="35"/>
  <c r="D94" i="35"/>
  <c r="Q93" i="35"/>
  <c r="D93" i="35"/>
  <c r="Q92" i="35"/>
  <c r="D92" i="35"/>
  <c r="Q91" i="35"/>
  <c r="D91" i="35"/>
  <c r="Q90" i="35"/>
  <c r="D90" i="35"/>
  <c r="Q89" i="35"/>
  <c r="D89" i="35"/>
  <c r="Q88" i="35"/>
  <c r="D88" i="35"/>
  <c r="Q87" i="35"/>
  <c r="D87" i="35"/>
  <c r="Q86" i="35"/>
  <c r="D86" i="35"/>
  <c r="Q85" i="35"/>
  <c r="D85" i="35"/>
  <c r="Q84" i="35"/>
  <c r="D84" i="35"/>
  <c r="Q83" i="35"/>
  <c r="D83" i="35"/>
  <c r="Q82" i="35"/>
  <c r="D82" i="35"/>
  <c r="Q81" i="35"/>
  <c r="D81" i="35"/>
  <c r="U74" i="35"/>
  <c r="J74" i="35"/>
  <c r="U73" i="35"/>
  <c r="J73" i="35"/>
  <c r="U72" i="35"/>
  <c r="J72" i="35"/>
  <c r="Y71" i="35"/>
  <c r="J65" i="35"/>
  <c r="H65" i="35"/>
  <c r="J64" i="35"/>
  <c r="H64" i="35"/>
  <c r="J63" i="35"/>
  <c r="H63" i="35"/>
  <c r="AD62" i="35"/>
  <c r="R62" i="35"/>
  <c r="J62" i="35"/>
  <c r="H62" i="35"/>
  <c r="AD55" i="35"/>
  <c r="Y55" i="35"/>
  <c r="T55" i="35"/>
  <c r="O55" i="35"/>
  <c r="J55" i="35"/>
  <c r="C55" i="35"/>
  <c r="H53" i="35"/>
  <c r="AH50" i="35"/>
  <c r="AD50" i="35"/>
  <c r="V50" i="35"/>
  <c r="O50" i="35"/>
  <c r="K50" i="35"/>
  <c r="C50" i="35"/>
  <c r="Y48" i="35"/>
  <c r="F48" i="35"/>
  <c r="AM43" i="35"/>
  <c r="AK43" i="35"/>
  <c r="AI43" i="35"/>
  <c r="AG43" i="35"/>
  <c r="AE43" i="35"/>
  <c r="AC43" i="35"/>
  <c r="AA43" i="35"/>
  <c r="Y43" i="35"/>
  <c r="W43" i="35"/>
  <c r="U43" i="35"/>
  <c r="S43" i="35"/>
  <c r="Q43" i="35"/>
  <c r="O43" i="35"/>
  <c r="M43" i="35"/>
  <c r="K43" i="35"/>
  <c r="I43" i="35"/>
  <c r="F43" i="35"/>
  <c r="C43" i="35"/>
  <c r="Y34" i="35"/>
  <c r="T34" i="35"/>
  <c r="F34" i="35"/>
  <c r="N33" i="35"/>
  <c r="K33" i="35"/>
  <c r="F32" i="35"/>
  <c r="Y30" i="35"/>
  <c r="T30" i="35"/>
  <c r="N30" i="35"/>
  <c r="K30" i="35"/>
  <c r="F30" i="35"/>
  <c r="AF25" i="35"/>
  <c r="X25" i="35"/>
  <c r="AH23" i="35"/>
  <c r="X23" i="35"/>
  <c r="H23" i="35"/>
  <c r="N17" i="35"/>
  <c r="N16" i="35"/>
  <c r="N15" i="35"/>
  <c r="N14" i="35"/>
  <c r="N13" i="35"/>
  <c r="N12" i="35"/>
  <c r="N11" i="35"/>
  <c r="N10" i="35"/>
  <c r="AF6" i="35"/>
  <c r="E6" i="35"/>
  <c r="AJ2" i="35"/>
  <c r="Q130" i="34"/>
  <c r="D130" i="34"/>
  <c r="Q129" i="34"/>
  <c r="D129" i="34"/>
  <c r="Q128" i="34"/>
  <c r="D128" i="34"/>
  <c r="Q127" i="34"/>
  <c r="D127" i="34"/>
  <c r="Q126" i="34"/>
  <c r="D126" i="34"/>
  <c r="Q125" i="34"/>
  <c r="D125" i="34"/>
  <c r="Q124" i="34"/>
  <c r="D124" i="34"/>
  <c r="Q123" i="34"/>
  <c r="D123" i="34"/>
  <c r="Q122" i="34"/>
  <c r="D122" i="34"/>
  <c r="Q121" i="34"/>
  <c r="D121" i="34"/>
  <c r="Q120" i="34"/>
  <c r="D120" i="34"/>
  <c r="Q119" i="34"/>
  <c r="D119" i="34"/>
  <c r="Q118" i="34"/>
  <c r="D118" i="34"/>
  <c r="Q117" i="34"/>
  <c r="D117" i="34"/>
  <c r="Q116" i="34"/>
  <c r="D116" i="34"/>
  <c r="Q115" i="34"/>
  <c r="D115" i="34"/>
  <c r="Q114" i="34"/>
  <c r="D114" i="34"/>
  <c r="Q113" i="34"/>
  <c r="D113" i="34"/>
  <c r="Q112" i="34"/>
  <c r="D112" i="34"/>
  <c r="Q111" i="34"/>
  <c r="D111" i="34"/>
  <c r="Q110" i="34"/>
  <c r="D110" i="34"/>
  <c r="Q109" i="34"/>
  <c r="D109" i="34"/>
  <c r="Q108" i="34"/>
  <c r="D108" i="34"/>
  <c r="Q107" i="34"/>
  <c r="D107" i="34"/>
  <c r="Q106" i="34"/>
  <c r="D106" i="34"/>
  <c r="Q105" i="34"/>
  <c r="D105" i="34"/>
  <c r="Q104" i="34"/>
  <c r="D104" i="34"/>
  <c r="Q103" i="34"/>
  <c r="D103" i="34"/>
  <c r="Q102" i="34"/>
  <c r="D102" i="34"/>
  <c r="Q101" i="34"/>
  <c r="D101" i="34"/>
  <c r="Q100" i="34"/>
  <c r="D100" i="34"/>
  <c r="Q99" i="34"/>
  <c r="D99" i="34"/>
  <c r="Q98" i="34"/>
  <c r="D98" i="34"/>
  <c r="Q97" i="34"/>
  <c r="D97" i="34"/>
  <c r="Q96" i="34"/>
  <c r="D96" i="34"/>
  <c r="Q95" i="34"/>
  <c r="D95" i="34"/>
  <c r="Q94" i="34"/>
  <c r="D94" i="34"/>
  <c r="Q93" i="34"/>
  <c r="D93" i="34"/>
  <c r="Q92" i="34"/>
  <c r="D92" i="34"/>
  <c r="Q91" i="34"/>
  <c r="D91" i="34"/>
  <c r="Q90" i="34"/>
  <c r="D90" i="34"/>
  <c r="Q89" i="34"/>
  <c r="D89" i="34"/>
  <c r="Q88" i="34"/>
  <c r="D88" i="34"/>
  <c r="Q87" i="34"/>
  <c r="D87" i="34"/>
  <c r="Q86" i="34"/>
  <c r="D86" i="34"/>
  <c r="Q85" i="34"/>
  <c r="D85" i="34"/>
  <c r="Q84" i="34"/>
  <c r="D84" i="34"/>
  <c r="Q83" i="34"/>
  <c r="D83" i="34"/>
  <c r="Q82" i="34"/>
  <c r="D82" i="34"/>
  <c r="Q81" i="34"/>
  <c r="D81" i="34"/>
  <c r="U74" i="34"/>
  <c r="J74" i="34"/>
  <c r="U73" i="34"/>
  <c r="J73" i="34"/>
  <c r="U72" i="34"/>
  <c r="J72" i="34"/>
  <c r="Y71" i="34"/>
  <c r="J65" i="34"/>
  <c r="H65" i="34"/>
  <c r="J64" i="34"/>
  <c r="H64" i="34"/>
  <c r="J63" i="34"/>
  <c r="H63" i="34"/>
  <c r="AD62" i="34"/>
  <c r="R62" i="34"/>
  <c r="J62" i="34"/>
  <c r="H62" i="34"/>
  <c r="AD55" i="34"/>
  <c r="Y55" i="34"/>
  <c r="T55" i="34"/>
  <c r="O55" i="34"/>
  <c r="J55" i="34"/>
  <c r="C55" i="34"/>
  <c r="H53" i="34"/>
  <c r="AH50" i="34"/>
  <c r="AD50" i="34"/>
  <c r="V50" i="34"/>
  <c r="O50" i="34"/>
  <c r="K50" i="34"/>
  <c r="C50" i="34"/>
  <c r="Y48" i="34"/>
  <c r="F48" i="34"/>
  <c r="AM43" i="34"/>
  <c r="AK43" i="34"/>
  <c r="AI43" i="34"/>
  <c r="AG43" i="34"/>
  <c r="AE43" i="34"/>
  <c r="AC43" i="34"/>
  <c r="AA43" i="34"/>
  <c r="Y43" i="34"/>
  <c r="W43" i="34"/>
  <c r="U43" i="34"/>
  <c r="S43" i="34"/>
  <c r="Q43" i="34"/>
  <c r="O43" i="34"/>
  <c r="M43" i="34"/>
  <c r="K43" i="34"/>
  <c r="I43" i="34"/>
  <c r="F43" i="34"/>
  <c r="C43" i="34"/>
  <c r="Y34" i="34"/>
  <c r="T34" i="34"/>
  <c r="F34" i="34"/>
  <c r="N33" i="34"/>
  <c r="K33" i="34"/>
  <c r="F32" i="34"/>
  <c r="Y30" i="34"/>
  <c r="T30" i="34"/>
  <c r="N30" i="34"/>
  <c r="K30" i="34"/>
  <c r="F30" i="34"/>
  <c r="AF25" i="34"/>
  <c r="X25" i="34"/>
  <c r="AH23" i="34"/>
  <c r="X23" i="34"/>
  <c r="H23" i="34"/>
  <c r="N17" i="34"/>
  <c r="N16" i="34"/>
  <c r="N15" i="34"/>
  <c r="N14" i="34"/>
  <c r="N13" i="34"/>
  <c r="N12" i="34"/>
  <c r="N11" i="34"/>
  <c r="N10" i="34"/>
  <c r="AF6" i="34"/>
  <c r="E6" i="34"/>
  <c r="AJ2" i="34"/>
  <c r="Q130" i="33"/>
  <c r="D130" i="33"/>
  <c r="Q129" i="33"/>
  <c r="D129" i="33"/>
  <c r="Q128" i="33"/>
  <c r="D128" i="33"/>
  <c r="Q127" i="33"/>
  <c r="D127" i="33"/>
  <c r="Q126" i="33"/>
  <c r="D126" i="33"/>
  <c r="Q125" i="33"/>
  <c r="D125" i="33"/>
  <c r="Q124" i="33"/>
  <c r="D124" i="33"/>
  <c r="Q123" i="33"/>
  <c r="D123" i="33"/>
  <c r="Q122" i="33"/>
  <c r="D122" i="33"/>
  <c r="Q121" i="33"/>
  <c r="D121" i="33"/>
  <c r="Q120" i="33"/>
  <c r="D120" i="33"/>
  <c r="Q119" i="33"/>
  <c r="D119" i="33"/>
  <c r="Q118" i="33"/>
  <c r="D118" i="33"/>
  <c r="Q117" i="33"/>
  <c r="D117" i="33"/>
  <c r="Q116" i="33"/>
  <c r="D116" i="33"/>
  <c r="Q115" i="33"/>
  <c r="D115" i="33"/>
  <c r="Q114" i="33"/>
  <c r="D114" i="33"/>
  <c r="Q113" i="33"/>
  <c r="D113" i="33"/>
  <c r="Q112" i="33"/>
  <c r="D112" i="33"/>
  <c r="Q111" i="33"/>
  <c r="D111" i="33"/>
  <c r="Q110" i="33"/>
  <c r="D110" i="33"/>
  <c r="Q109" i="33"/>
  <c r="D109" i="33"/>
  <c r="Q108" i="33"/>
  <c r="D108" i="33"/>
  <c r="Q107" i="33"/>
  <c r="D107" i="33"/>
  <c r="Q106" i="33"/>
  <c r="D106" i="33"/>
  <c r="Q105" i="33"/>
  <c r="D105" i="33"/>
  <c r="Q104" i="33"/>
  <c r="D104" i="33"/>
  <c r="Q103" i="33"/>
  <c r="D103" i="33"/>
  <c r="Q102" i="33"/>
  <c r="D102" i="33"/>
  <c r="Q101" i="33"/>
  <c r="D101" i="33"/>
  <c r="Q100" i="33"/>
  <c r="D100" i="33"/>
  <c r="Q99" i="33"/>
  <c r="D99" i="33"/>
  <c r="Q98" i="33"/>
  <c r="D98" i="33"/>
  <c r="Q97" i="33"/>
  <c r="D97" i="33"/>
  <c r="Q96" i="33"/>
  <c r="D96" i="33"/>
  <c r="Q95" i="33"/>
  <c r="D95" i="33"/>
  <c r="Q94" i="33"/>
  <c r="D94" i="33"/>
  <c r="Q93" i="33"/>
  <c r="D93" i="33"/>
  <c r="Q92" i="33"/>
  <c r="D92" i="33"/>
  <c r="Q91" i="33"/>
  <c r="D91" i="33"/>
  <c r="Q90" i="33"/>
  <c r="D90" i="33"/>
  <c r="Q89" i="33"/>
  <c r="D89" i="33"/>
  <c r="Q88" i="33"/>
  <c r="D88" i="33"/>
  <c r="Q87" i="33"/>
  <c r="D87" i="33"/>
  <c r="Q86" i="33"/>
  <c r="D86" i="33"/>
  <c r="Q85" i="33"/>
  <c r="D85" i="33"/>
  <c r="Q84" i="33"/>
  <c r="D84" i="33"/>
  <c r="Q83" i="33"/>
  <c r="D83" i="33"/>
  <c r="Q82" i="33"/>
  <c r="D82" i="33"/>
  <c r="Q81" i="33"/>
  <c r="D81" i="33"/>
  <c r="U74" i="33"/>
  <c r="J74" i="33"/>
  <c r="U73" i="33"/>
  <c r="J73" i="33"/>
  <c r="U72" i="33"/>
  <c r="J72" i="33"/>
  <c r="Y71" i="33"/>
  <c r="J65" i="33"/>
  <c r="H65" i="33"/>
  <c r="J64" i="33"/>
  <c r="H64" i="33"/>
  <c r="J63" i="33"/>
  <c r="H63" i="33"/>
  <c r="AD62" i="33"/>
  <c r="R62" i="33"/>
  <c r="J62" i="33"/>
  <c r="H62" i="33"/>
  <c r="AD55" i="33"/>
  <c r="Y55" i="33"/>
  <c r="T55" i="33"/>
  <c r="O55" i="33"/>
  <c r="J55" i="33"/>
  <c r="C55" i="33"/>
  <c r="H53" i="33"/>
  <c r="AH50" i="33"/>
  <c r="AD50" i="33"/>
  <c r="V50" i="33"/>
  <c r="O50" i="33"/>
  <c r="K50" i="33"/>
  <c r="C50" i="33"/>
  <c r="Y48" i="33"/>
  <c r="F48" i="33"/>
  <c r="AM43" i="33"/>
  <c r="AK43" i="33"/>
  <c r="AI43" i="33"/>
  <c r="AG43" i="33"/>
  <c r="AE43" i="33"/>
  <c r="AC43" i="33"/>
  <c r="AA43" i="33"/>
  <c r="Y43" i="33"/>
  <c r="W43" i="33"/>
  <c r="U43" i="33"/>
  <c r="S43" i="33"/>
  <c r="Q43" i="33"/>
  <c r="O43" i="33"/>
  <c r="M43" i="33"/>
  <c r="K43" i="33"/>
  <c r="I43" i="33"/>
  <c r="F43" i="33"/>
  <c r="C43" i="33"/>
  <c r="Y34" i="33"/>
  <c r="T34" i="33"/>
  <c r="F34" i="33"/>
  <c r="N33" i="33"/>
  <c r="K33" i="33"/>
  <c r="F32" i="33"/>
  <c r="Y30" i="33"/>
  <c r="T30" i="33"/>
  <c r="N30" i="33"/>
  <c r="K30" i="33"/>
  <c r="F30" i="33"/>
  <c r="AF25" i="33"/>
  <c r="X25" i="33"/>
  <c r="AH23" i="33"/>
  <c r="X23" i="33"/>
  <c r="H23" i="33"/>
  <c r="N17" i="33"/>
  <c r="N16" i="33"/>
  <c r="N15" i="33"/>
  <c r="N14" i="33"/>
  <c r="N13" i="33"/>
  <c r="N12" i="33"/>
  <c r="N11" i="33"/>
  <c r="N10" i="33"/>
  <c r="AF6" i="33"/>
  <c r="E6" i="33"/>
  <c r="AJ2" i="33"/>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Q102" i="32"/>
  <c r="D102" i="32"/>
  <c r="D101" i="32"/>
  <c r="D100" i="32"/>
  <c r="D99" i="32"/>
  <c r="D98" i="32"/>
  <c r="D97" i="32"/>
  <c r="D96" i="32"/>
  <c r="D95" i="32"/>
  <c r="D94" i="32"/>
  <c r="D93" i="32"/>
  <c r="D92" i="32"/>
  <c r="D91" i="32"/>
  <c r="D90" i="32"/>
  <c r="D89" i="32"/>
  <c r="D88" i="32"/>
  <c r="D87" i="32"/>
  <c r="D86" i="32"/>
  <c r="D85" i="32"/>
  <c r="D84" i="32"/>
  <c r="D83" i="32"/>
  <c r="D82" i="32"/>
  <c r="D81" i="32"/>
  <c r="AA43" i="32"/>
  <c r="Q130" i="31"/>
  <c r="D130" i="31"/>
  <c r="Q129" i="31"/>
  <c r="D129" i="31"/>
  <c r="Q128" i="31"/>
  <c r="D128" i="31"/>
  <c r="Q127" i="31"/>
  <c r="D127" i="31"/>
  <c r="Q126" i="31"/>
  <c r="D126" i="31"/>
  <c r="Q125" i="31"/>
  <c r="D125" i="31"/>
  <c r="Q124" i="31"/>
  <c r="D124" i="31"/>
  <c r="Q123" i="31"/>
  <c r="D123" i="31"/>
  <c r="Q122" i="31"/>
  <c r="D122" i="31"/>
  <c r="Q121" i="31"/>
  <c r="D121" i="31"/>
  <c r="Q120" i="31"/>
  <c r="D120" i="31"/>
  <c r="Q119" i="31"/>
  <c r="D119" i="31"/>
  <c r="Q118" i="31"/>
  <c r="D118" i="31"/>
  <c r="Q117" i="31"/>
  <c r="D117" i="31"/>
  <c r="Q116" i="31"/>
  <c r="D116" i="31"/>
  <c r="Q115" i="31"/>
  <c r="D115" i="31"/>
  <c r="Q114" i="31"/>
  <c r="D114" i="31"/>
  <c r="Q113" i="31"/>
  <c r="D113" i="31"/>
  <c r="Q112" i="31"/>
  <c r="D112" i="31"/>
  <c r="Q111" i="31"/>
  <c r="D111" i="31"/>
  <c r="Q110" i="31"/>
  <c r="D110" i="31"/>
  <c r="Q109" i="31"/>
  <c r="D109" i="31"/>
  <c r="Q108" i="31"/>
  <c r="D108" i="31"/>
  <c r="Q107" i="31"/>
  <c r="D107" i="31"/>
  <c r="Q106" i="31"/>
  <c r="D106" i="31"/>
  <c r="Q105" i="31"/>
  <c r="D105" i="31"/>
  <c r="Q104" i="31"/>
  <c r="D104" i="31"/>
  <c r="Q103" i="31"/>
  <c r="D103" i="31"/>
  <c r="Q102" i="31"/>
  <c r="D102" i="31"/>
  <c r="Q101" i="31"/>
  <c r="D101" i="31"/>
  <c r="Q100" i="31"/>
  <c r="D100" i="31"/>
  <c r="Q99" i="31"/>
  <c r="D99" i="31"/>
  <c r="Q98" i="31"/>
  <c r="D98" i="31"/>
  <c r="Q97" i="31"/>
  <c r="D97" i="31"/>
  <c r="Q96" i="31"/>
  <c r="D96" i="31"/>
  <c r="Q95" i="31"/>
  <c r="D95" i="31"/>
  <c r="Q94" i="31"/>
  <c r="D94" i="31"/>
  <c r="Q93" i="31"/>
  <c r="D93" i="31"/>
  <c r="Q92" i="31"/>
  <c r="D92" i="31"/>
  <c r="Q91" i="31"/>
  <c r="D91" i="31"/>
  <c r="Q90" i="31"/>
  <c r="D90" i="31"/>
  <c r="Q89" i="31"/>
  <c r="D89" i="31"/>
  <c r="Q88" i="31"/>
  <c r="D88" i="31"/>
  <c r="Q87" i="31"/>
  <c r="D87" i="31"/>
  <c r="Q86" i="31"/>
  <c r="D86" i="31"/>
  <c r="Q85" i="31"/>
  <c r="D85" i="31"/>
  <c r="Q84" i="31"/>
  <c r="D84" i="31"/>
  <c r="Q83" i="31"/>
  <c r="D83" i="31"/>
  <c r="Q82" i="31"/>
  <c r="D82" i="31"/>
  <c r="Q81" i="31"/>
  <c r="D81" i="31"/>
  <c r="U74" i="31"/>
  <c r="J74" i="31"/>
  <c r="U73" i="31"/>
  <c r="J73" i="31"/>
  <c r="U72" i="31"/>
  <c r="J72" i="31"/>
  <c r="Y71" i="31"/>
  <c r="J65" i="31"/>
  <c r="H65" i="31"/>
  <c r="J64" i="31"/>
  <c r="H64" i="31"/>
  <c r="J63" i="31"/>
  <c r="H63" i="31"/>
  <c r="AD62" i="31"/>
  <c r="R62" i="31"/>
  <c r="J62" i="31"/>
  <c r="H62" i="31"/>
  <c r="AD55" i="31"/>
  <c r="Y55" i="31"/>
  <c r="T55" i="31"/>
  <c r="O55" i="31"/>
  <c r="J55" i="31"/>
  <c r="C55" i="31"/>
  <c r="H53" i="31"/>
  <c r="AH50" i="31"/>
  <c r="AD50" i="31"/>
  <c r="V50" i="31"/>
  <c r="O50" i="31"/>
  <c r="K50" i="31"/>
  <c r="C50" i="31"/>
  <c r="Y48" i="31"/>
  <c r="F48" i="31"/>
  <c r="AM43" i="31"/>
  <c r="AK43" i="31"/>
  <c r="AI43" i="31"/>
  <c r="AG43" i="31"/>
  <c r="AE43" i="31"/>
  <c r="AC43" i="31"/>
  <c r="AA43" i="31"/>
  <c r="Y43" i="31"/>
  <c r="W43" i="31"/>
  <c r="U43" i="31"/>
  <c r="S43" i="31"/>
  <c r="Q43" i="31"/>
  <c r="O43" i="31"/>
  <c r="M43" i="31"/>
  <c r="K43" i="31"/>
  <c r="I43" i="31"/>
  <c r="F43" i="31"/>
  <c r="C43" i="31"/>
  <c r="Y34" i="31"/>
  <c r="T34" i="31"/>
  <c r="F34" i="31"/>
  <c r="N33" i="31"/>
  <c r="K33" i="31"/>
  <c r="F32" i="31"/>
  <c r="Y30" i="31"/>
  <c r="T30" i="31"/>
  <c r="N30" i="31"/>
  <c r="K30" i="31"/>
  <c r="F30" i="31"/>
  <c r="AF25" i="31"/>
  <c r="X25" i="31"/>
  <c r="AH23" i="31"/>
  <c r="X23" i="31"/>
  <c r="H23" i="31"/>
  <c r="N17" i="31"/>
  <c r="N16" i="31"/>
  <c r="N15" i="31"/>
  <c r="N14" i="31"/>
  <c r="N13" i="31"/>
  <c r="N12" i="31"/>
  <c r="N11" i="31"/>
  <c r="N10" i="31"/>
  <c r="AF6" i="31"/>
  <c r="E6" i="31"/>
  <c r="AJ2" i="31"/>
  <c r="Q130" i="30"/>
  <c r="D130" i="30"/>
  <c r="Q129" i="30"/>
  <c r="D129" i="30"/>
  <c r="Q128" i="30"/>
  <c r="D128" i="30"/>
  <c r="Q127" i="30"/>
  <c r="D127" i="30"/>
  <c r="Q126" i="30"/>
  <c r="D126" i="30"/>
  <c r="Q125" i="30"/>
  <c r="D125" i="30"/>
  <c r="Q124" i="30"/>
  <c r="D124" i="30"/>
  <c r="Q123" i="30"/>
  <c r="D123" i="30"/>
  <c r="Q122" i="30"/>
  <c r="D122" i="30"/>
  <c r="Q121" i="30"/>
  <c r="D121" i="30"/>
  <c r="Q120" i="30"/>
  <c r="D120" i="30"/>
  <c r="Q119" i="30"/>
  <c r="D119" i="30"/>
  <c r="Q118" i="30"/>
  <c r="D118" i="30"/>
  <c r="Q117" i="30"/>
  <c r="D117" i="30"/>
  <c r="Q116" i="30"/>
  <c r="D116" i="30"/>
  <c r="Q115" i="30"/>
  <c r="D115" i="30"/>
  <c r="Q114" i="30"/>
  <c r="D114" i="30"/>
  <c r="Q113" i="30"/>
  <c r="D113" i="30"/>
  <c r="Q112" i="30"/>
  <c r="D112" i="30"/>
  <c r="Q111" i="30"/>
  <c r="D111" i="30"/>
  <c r="Q110" i="30"/>
  <c r="D110" i="30"/>
  <c r="Q109" i="30"/>
  <c r="D109" i="30"/>
  <c r="Q108" i="30"/>
  <c r="D108" i="30"/>
  <c r="Q107" i="30"/>
  <c r="D107" i="30"/>
  <c r="Q106" i="30"/>
  <c r="D106" i="30"/>
  <c r="Q105" i="30"/>
  <c r="D105" i="30"/>
  <c r="Q104" i="30"/>
  <c r="D104" i="30"/>
  <c r="Q103" i="30"/>
  <c r="D103" i="30"/>
  <c r="Q102" i="30"/>
  <c r="D102" i="30"/>
  <c r="Q101" i="30"/>
  <c r="D101" i="30"/>
  <c r="Q100" i="30"/>
  <c r="D100" i="30"/>
  <c r="Q99" i="30"/>
  <c r="D99" i="30"/>
  <c r="Q98" i="30"/>
  <c r="D98" i="30"/>
  <c r="Q97" i="30"/>
  <c r="D97" i="30"/>
  <c r="Q96" i="30"/>
  <c r="D96" i="30"/>
  <c r="Q95" i="30"/>
  <c r="D95" i="30"/>
  <c r="Q94" i="30"/>
  <c r="D94" i="30"/>
  <c r="Q93" i="30"/>
  <c r="D93" i="30"/>
  <c r="Q92" i="30"/>
  <c r="D92" i="30"/>
  <c r="Q91" i="30"/>
  <c r="D91" i="30"/>
  <c r="Q90" i="30"/>
  <c r="D90" i="30"/>
  <c r="Q89" i="30"/>
  <c r="D89" i="30"/>
  <c r="Q88" i="30"/>
  <c r="D88" i="30"/>
  <c r="Q87" i="30"/>
  <c r="D87" i="30"/>
  <c r="Q86" i="30"/>
  <c r="D86" i="30"/>
  <c r="Q85" i="30"/>
  <c r="D85" i="30"/>
  <c r="Q84" i="30"/>
  <c r="D84" i="30"/>
  <c r="Q83" i="30"/>
  <c r="D83" i="30"/>
  <c r="Q82" i="30"/>
  <c r="D82" i="30"/>
  <c r="Q81" i="30"/>
  <c r="D81" i="30"/>
  <c r="U74" i="30"/>
  <c r="J74" i="30"/>
  <c r="U73" i="30"/>
  <c r="J73" i="30"/>
  <c r="U72" i="30"/>
  <c r="J72" i="30"/>
  <c r="Y71" i="30"/>
  <c r="J65" i="30"/>
  <c r="H65" i="30"/>
  <c r="J64" i="30"/>
  <c r="H64" i="30"/>
  <c r="J63" i="30"/>
  <c r="H63" i="30"/>
  <c r="AD62" i="30"/>
  <c r="R62" i="30"/>
  <c r="J62" i="30"/>
  <c r="H62" i="30"/>
  <c r="AD55" i="30"/>
  <c r="Y55" i="30"/>
  <c r="T55" i="30"/>
  <c r="O55" i="30"/>
  <c r="J55" i="30"/>
  <c r="C55" i="30"/>
  <c r="H53" i="30"/>
  <c r="AH50" i="30"/>
  <c r="AD50" i="30"/>
  <c r="V50" i="30"/>
  <c r="O50" i="30"/>
  <c r="K50" i="30"/>
  <c r="C50" i="30"/>
  <c r="Y48" i="30"/>
  <c r="F48" i="30"/>
  <c r="AM43" i="30"/>
  <c r="AK43" i="30"/>
  <c r="AI43" i="30"/>
  <c r="AG43" i="30"/>
  <c r="AE43" i="30"/>
  <c r="AC43" i="30"/>
  <c r="AA43" i="30"/>
  <c r="Y43" i="30"/>
  <c r="W43" i="30"/>
  <c r="U43" i="30"/>
  <c r="S43" i="30"/>
  <c r="Q43" i="30"/>
  <c r="O43" i="30"/>
  <c r="M43" i="30"/>
  <c r="K43" i="30"/>
  <c r="I43" i="30"/>
  <c r="F43" i="30"/>
  <c r="C43" i="30"/>
  <c r="Y34" i="30"/>
  <c r="T34" i="30"/>
  <c r="F34" i="30"/>
  <c r="N33" i="30"/>
  <c r="K33" i="30"/>
  <c r="F32" i="30"/>
  <c r="Y30" i="30"/>
  <c r="T30" i="30"/>
  <c r="N30" i="30"/>
  <c r="K30" i="30"/>
  <c r="F30" i="30"/>
  <c r="AF25" i="30"/>
  <c r="X25" i="30"/>
  <c r="AH23" i="30"/>
  <c r="X23" i="30"/>
  <c r="H23" i="30"/>
  <c r="N17" i="30"/>
  <c r="N16" i="30"/>
  <c r="N15" i="30"/>
  <c r="N14" i="30"/>
  <c r="N13" i="30"/>
  <c r="N12" i="30"/>
  <c r="N11" i="30"/>
  <c r="N10" i="30"/>
  <c r="AF6" i="30"/>
  <c r="E6" i="30"/>
  <c r="AJ2" i="30"/>
  <c r="Q130" i="29"/>
  <c r="D130" i="29"/>
  <c r="Q129" i="29"/>
  <c r="D129" i="29"/>
  <c r="Q128" i="29"/>
  <c r="D128" i="29"/>
  <c r="Q127" i="29"/>
  <c r="D127" i="29"/>
  <c r="Q126" i="29"/>
  <c r="D126" i="29"/>
  <c r="Q125" i="29"/>
  <c r="D125" i="29"/>
  <c r="Q124" i="29"/>
  <c r="D124" i="29"/>
  <c r="Q123" i="29"/>
  <c r="D123" i="29"/>
  <c r="Q122" i="29"/>
  <c r="D122" i="29"/>
  <c r="Q121" i="29"/>
  <c r="D121" i="29"/>
  <c r="Q120" i="29"/>
  <c r="D120" i="29"/>
  <c r="Q119" i="29"/>
  <c r="D119" i="29"/>
  <c r="Q118" i="29"/>
  <c r="D118" i="29"/>
  <c r="Q117" i="29"/>
  <c r="D117" i="29"/>
  <c r="Q116" i="29"/>
  <c r="D116" i="29"/>
  <c r="Q115" i="29"/>
  <c r="D115" i="29"/>
  <c r="Q114" i="29"/>
  <c r="D114" i="29"/>
  <c r="Q113" i="29"/>
  <c r="D113" i="29"/>
  <c r="Q112" i="29"/>
  <c r="D112" i="29"/>
  <c r="Q111" i="29"/>
  <c r="D111" i="29"/>
  <c r="Q110" i="29"/>
  <c r="D110" i="29"/>
  <c r="Q109" i="29"/>
  <c r="D109" i="29"/>
  <c r="Q108" i="29"/>
  <c r="D108" i="29"/>
  <c r="Q107" i="29"/>
  <c r="D107" i="29"/>
  <c r="Q106" i="29"/>
  <c r="D106" i="29"/>
  <c r="Q105" i="29"/>
  <c r="D105" i="29"/>
  <c r="Q104" i="29"/>
  <c r="D104" i="29"/>
  <c r="Q103" i="29"/>
  <c r="D103" i="29"/>
  <c r="Q102" i="29"/>
  <c r="D102" i="29"/>
  <c r="Q101" i="29"/>
  <c r="D101" i="29"/>
  <c r="Q100" i="29"/>
  <c r="D100" i="29"/>
  <c r="Q99" i="29"/>
  <c r="D99" i="29"/>
  <c r="Q98" i="29"/>
  <c r="D98" i="29"/>
  <c r="Q97" i="29"/>
  <c r="D97" i="29"/>
  <c r="Q96" i="29"/>
  <c r="D96" i="29"/>
  <c r="Q95" i="29"/>
  <c r="D95" i="29"/>
  <c r="Q94" i="29"/>
  <c r="D94" i="29"/>
  <c r="Q93" i="29"/>
  <c r="D93" i="29"/>
  <c r="Q92" i="29"/>
  <c r="D92" i="29"/>
  <c r="Q91" i="29"/>
  <c r="D91" i="29"/>
  <c r="Q90" i="29"/>
  <c r="D90" i="29"/>
  <c r="Q89" i="29"/>
  <c r="D89" i="29"/>
  <c r="Q88" i="29"/>
  <c r="D88" i="29"/>
  <c r="Q87" i="29"/>
  <c r="D87" i="29"/>
  <c r="Q86" i="29"/>
  <c r="D86" i="29"/>
  <c r="Q85" i="29"/>
  <c r="D85" i="29"/>
  <c r="Q84" i="29"/>
  <c r="D84" i="29"/>
  <c r="Q83" i="29"/>
  <c r="D83" i="29"/>
  <c r="Q82" i="29"/>
  <c r="D82" i="29"/>
  <c r="Q81" i="29"/>
  <c r="D81" i="29"/>
  <c r="U74" i="29"/>
  <c r="J74" i="29"/>
  <c r="U73" i="29"/>
  <c r="J73" i="29"/>
  <c r="U72" i="29"/>
  <c r="J72" i="29"/>
  <c r="Y71" i="29"/>
  <c r="J65" i="29"/>
  <c r="H65" i="29"/>
  <c r="J64" i="29"/>
  <c r="H64" i="29"/>
  <c r="J63" i="29"/>
  <c r="H63" i="29"/>
  <c r="AD62" i="29"/>
  <c r="R62" i="29"/>
  <c r="J62" i="29"/>
  <c r="H62" i="29"/>
  <c r="AD55" i="29"/>
  <c r="Y55" i="29"/>
  <c r="T55" i="29"/>
  <c r="O55" i="29"/>
  <c r="J55" i="29"/>
  <c r="C55" i="29"/>
  <c r="H53" i="29"/>
  <c r="AH50" i="29"/>
  <c r="AD50" i="29"/>
  <c r="V50" i="29"/>
  <c r="O50" i="29"/>
  <c r="K50" i="29"/>
  <c r="C50" i="29"/>
  <c r="Y48" i="29"/>
  <c r="F48" i="29"/>
  <c r="AM43" i="29"/>
  <c r="AK43" i="29"/>
  <c r="AI43" i="29"/>
  <c r="AG43" i="29"/>
  <c r="AE43" i="29"/>
  <c r="AC43" i="29"/>
  <c r="AA43" i="29"/>
  <c r="Y43" i="29"/>
  <c r="W43" i="29"/>
  <c r="U43" i="29"/>
  <c r="S43" i="29"/>
  <c r="Q43" i="29"/>
  <c r="O43" i="29"/>
  <c r="M43" i="29"/>
  <c r="K43" i="29"/>
  <c r="I43" i="29"/>
  <c r="F43" i="29"/>
  <c r="C43" i="29"/>
  <c r="Y34" i="29"/>
  <c r="T34" i="29"/>
  <c r="F34" i="29"/>
  <c r="N33" i="29"/>
  <c r="K33" i="29"/>
  <c r="F32" i="29"/>
  <c r="Y30" i="29"/>
  <c r="T30" i="29"/>
  <c r="N30" i="29"/>
  <c r="K30" i="29"/>
  <c r="F30" i="29"/>
  <c r="AF25" i="29"/>
  <c r="X25" i="29"/>
  <c r="AH23" i="29"/>
  <c r="X23" i="29"/>
  <c r="H23" i="29"/>
  <c r="N17" i="29"/>
  <c r="N16" i="29"/>
  <c r="N15" i="29"/>
  <c r="N14" i="29"/>
  <c r="N13" i="29"/>
  <c r="N12" i="29"/>
  <c r="N11" i="29"/>
  <c r="N10" i="29"/>
  <c r="AF6" i="29"/>
  <c r="E6" i="29"/>
  <c r="AJ2" i="29"/>
  <c r="D130" i="28"/>
  <c r="D129" i="28"/>
  <c r="Q128"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Q96" i="28"/>
  <c r="D96" i="28"/>
  <c r="D95" i="28"/>
  <c r="D94" i="28"/>
  <c r="D93" i="28"/>
  <c r="D92" i="28"/>
  <c r="D91" i="28"/>
  <c r="D90" i="28"/>
  <c r="D89" i="28"/>
  <c r="D88" i="28"/>
  <c r="D87" i="28"/>
  <c r="D86" i="28"/>
  <c r="D85" i="28"/>
  <c r="D84" i="28"/>
  <c r="D83" i="28"/>
  <c r="D82" i="28"/>
  <c r="D81" i="28"/>
  <c r="J55" i="28"/>
  <c r="AH23" i="28"/>
  <c r="Q130" i="27"/>
  <c r="D130" i="27"/>
  <c r="Q129" i="27"/>
  <c r="D129" i="27"/>
  <c r="Q128" i="27"/>
  <c r="D128" i="27"/>
  <c r="Q127" i="27"/>
  <c r="D127" i="27"/>
  <c r="Q126" i="27"/>
  <c r="D126" i="27"/>
  <c r="Q125" i="27"/>
  <c r="D125" i="27"/>
  <c r="Q124" i="27"/>
  <c r="D124" i="27"/>
  <c r="Q123" i="27"/>
  <c r="D123" i="27"/>
  <c r="Q122" i="27"/>
  <c r="D122" i="27"/>
  <c r="Q121" i="27"/>
  <c r="D121" i="27"/>
  <c r="Q120" i="27"/>
  <c r="D120" i="27"/>
  <c r="Q119" i="27"/>
  <c r="D119" i="27"/>
  <c r="Q118" i="27"/>
  <c r="D118" i="27"/>
  <c r="Q117" i="27"/>
  <c r="D117" i="27"/>
  <c r="Q116" i="27"/>
  <c r="D116" i="27"/>
  <c r="Q115" i="27"/>
  <c r="D115" i="27"/>
  <c r="Q114" i="27"/>
  <c r="D114" i="27"/>
  <c r="Q113" i="27"/>
  <c r="D113" i="27"/>
  <c r="Q112" i="27"/>
  <c r="D112" i="27"/>
  <c r="Q111" i="27"/>
  <c r="D111" i="27"/>
  <c r="Q110" i="27"/>
  <c r="D110" i="27"/>
  <c r="Q109" i="27"/>
  <c r="D109" i="27"/>
  <c r="Q108" i="27"/>
  <c r="D108" i="27"/>
  <c r="Q107" i="27"/>
  <c r="D107" i="27"/>
  <c r="Q106" i="27"/>
  <c r="D106" i="27"/>
  <c r="Q105" i="27"/>
  <c r="D105" i="27"/>
  <c r="Q104" i="27"/>
  <c r="D104" i="27"/>
  <c r="Q103" i="27"/>
  <c r="D103" i="27"/>
  <c r="Q102" i="27"/>
  <c r="D102" i="27"/>
  <c r="Q101" i="27"/>
  <c r="D101" i="27"/>
  <c r="Q100" i="27"/>
  <c r="D100" i="27"/>
  <c r="Q99" i="27"/>
  <c r="D99" i="27"/>
  <c r="Q98" i="27"/>
  <c r="D98" i="27"/>
  <c r="Q97" i="27"/>
  <c r="D97" i="27"/>
  <c r="Q96" i="27"/>
  <c r="D96" i="27"/>
  <c r="Q95" i="27"/>
  <c r="D95" i="27"/>
  <c r="Q94" i="27"/>
  <c r="D94" i="27"/>
  <c r="Q93" i="27"/>
  <c r="D93" i="27"/>
  <c r="Q92" i="27"/>
  <c r="D92" i="27"/>
  <c r="Q91" i="27"/>
  <c r="D91" i="27"/>
  <c r="Q90" i="27"/>
  <c r="D90" i="27"/>
  <c r="Q89" i="27"/>
  <c r="D89" i="27"/>
  <c r="Q88" i="27"/>
  <c r="D88" i="27"/>
  <c r="Q87" i="27"/>
  <c r="D87" i="27"/>
  <c r="Q86" i="27"/>
  <c r="D86" i="27"/>
  <c r="Q85" i="27"/>
  <c r="D85" i="27"/>
  <c r="Q84" i="27"/>
  <c r="D84" i="27"/>
  <c r="Q83" i="27"/>
  <c r="D83" i="27"/>
  <c r="Q82" i="27"/>
  <c r="D82" i="27"/>
  <c r="Q81" i="27"/>
  <c r="D81" i="27"/>
  <c r="U74" i="27"/>
  <c r="J74" i="27"/>
  <c r="U73" i="27"/>
  <c r="J73" i="27"/>
  <c r="U72" i="27"/>
  <c r="J72" i="27"/>
  <c r="Y71" i="27"/>
  <c r="J65" i="27"/>
  <c r="H65" i="27"/>
  <c r="J64" i="27"/>
  <c r="H64" i="27"/>
  <c r="J63" i="27"/>
  <c r="H63" i="27"/>
  <c r="AD62" i="27"/>
  <c r="R62" i="27"/>
  <c r="J62" i="27"/>
  <c r="H62" i="27"/>
  <c r="AD55" i="27"/>
  <c r="Y55" i="27"/>
  <c r="T55" i="27"/>
  <c r="O55" i="27"/>
  <c r="J55" i="27"/>
  <c r="C55" i="27"/>
  <c r="H53" i="27"/>
  <c r="AH50" i="27"/>
  <c r="AD50" i="27"/>
  <c r="V50" i="27"/>
  <c r="O50" i="27"/>
  <c r="K50" i="27"/>
  <c r="C50" i="27"/>
  <c r="Y48" i="27"/>
  <c r="F48" i="27"/>
  <c r="AM43" i="27"/>
  <c r="AK43" i="27"/>
  <c r="AI43" i="27"/>
  <c r="AG43" i="27"/>
  <c r="AE43" i="27"/>
  <c r="AC43" i="27"/>
  <c r="AA43" i="27"/>
  <c r="Y43" i="27"/>
  <c r="W43" i="27"/>
  <c r="U43" i="27"/>
  <c r="S43" i="27"/>
  <c r="Q43" i="27"/>
  <c r="O43" i="27"/>
  <c r="M43" i="27"/>
  <c r="K43" i="27"/>
  <c r="I43" i="27"/>
  <c r="F43" i="27"/>
  <c r="C43" i="27"/>
  <c r="Y34" i="27"/>
  <c r="T34" i="27"/>
  <c r="F34" i="27"/>
  <c r="N33" i="27"/>
  <c r="K33" i="27"/>
  <c r="F32" i="27"/>
  <c r="Y30" i="27"/>
  <c r="T30" i="27"/>
  <c r="N30" i="27"/>
  <c r="K30" i="27"/>
  <c r="F30" i="27"/>
  <c r="AF25" i="27"/>
  <c r="X25" i="27"/>
  <c r="AH23" i="27"/>
  <c r="X23" i="27"/>
  <c r="H23" i="27"/>
  <c r="N17" i="27"/>
  <c r="N16" i="27"/>
  <c r="N15" i="27"/>
  <c r="N14" i="27"/>
  <c r="N13" i="27"/>
  <c r="N12" i="27"/>
  <c r="N11" i="27"/>
  <c r="N10" i="27"/>
  <c r="AF6" i="27"/>
  <c r="E6" i="27"/>
  <c r="AJ2" i="27"/>
  <c r="Q130" i="26"/>
  <c r="D130" i="26"/>
  <c r="Q129" i="26"/>
  <c r="D129" i="26"/>
  <c r="Q128" i="26"/>
  <c r="D128" i="26"/>
  <c r="Q127" i="26"/>
  <c r="D127" i="26"/>
  <c r="Q126" i="26"/>
  <c r="D126" i="26"/>
  <c r="Q125" i="26"/>
  <c r="D125" i="26"/>
  <c r="Q124" i="26"/>
  <c r="D124" i="26"/>
  <c r="Q123" i="26"/>
  <c r="D123" i="26"/>
  <c r="Q122" i="26"/>
  <c r="D122" i="26"/>
  <c r="Q121" i="26"/>
  <c r="D121" i="26"/>
  <c r="Q120" i="26"/>
  <c r="D120" i="26"/>
  <c r="Q119" i="26"/>
  <c r="D119" i="26"/>
  <c r="Q118" i="26"/>
  <c r="D118" i="26"/>
  <c r="Q117" i="26"/>
  <c r="D117" i="26"/>
  <c r="Q116" i="26"/>
  <c r="D116" i="26"/>
  <c r="Q115" i="26"/>
  <c r="D115" i="26"/>
  <c r="Q114" i="26"/>
  <c r="D114" i="26"/>
  <c r="Q113" i="26"/>
  <c r="D113" i="26"/>
  <c r="Q112" i="26"/>
  <c r="D112" i="26"/>
  <c r="Q111" i="26"/>
  <c r="D111" i="26"/>
  <c r="Q110" i="26"/>
  <c r="D110" i="26"/>
  <c r="Q109" i="26"/>
  <c r="D109" i="26"/>
  <c r="Q108" i="26"/>
  <c r="D108" i="26"/>
  <c r="Q107" i="26"/>
  <c r="D107" i="26"/>
  <c r="Q106" i="26"/>
  <c r="D106" i="26"/>
  <c r="Q105" i="26"/>
  <c r="D105" i="26"/>
  <c r="Q104" i="26"/>
  <c r="D104" i="26"/>
  <c r="Q103" i="26"/>
  <c r="D103" i="26"/>
  <c r="Q102" i="26"/>
  <c r="D102" i="26"/>
  <c r="Q101" i="26"/>
  <c r="D101" i="26"/>
  <c r="Q100" i="26"/>
  <c r="D100" i="26"/>
  <c r="Q99" i="26"/>
  <c r="D99" i="26"/>
  <c r="Q98" i="26"/>
  <c r="D98" i="26"/>
  <c r="Q97" i="26"/>
  <c r="D97" i="26"/>
  <c r="Q96" i="26"/>
  <c r="D96" i="26"/>
  <c r="Q95" i="26"/>
  <c r="D95" i="26"/>
  <c r="Q94" i="26"/>
  <c r="D94" i="26"/>
  <c r="Q93" i="26"/>
  <c r="D93" i="26"/>
  <c r="Q92" i="26"/>
  <c r="D92" i="26"/>
  <c r="Q91" i="26"/>
  <c r="D91" i="26"/>
  <c r="Q90" i="26"/>
  <c r="D90" i="26"/>
  <c r="Q89" i="26"/>
  <c r="D89" i="26"/>
  <c r="Q88" i="26"/>
  <c r="D88" i="26"/>
  <c r="Q87" i="26"/>
  <c r="D87" i="26"/>
  <c r="Q86" i="26"/>
  <c r="D86" i="26"/>
  <c r="Q85" i="26"/>
  <c r="D85" i="26"/>
  <c r="Q84" i="26"/>
  <c r="D84" i="26"/>
  <c r="Q83" i="26"/>
  <c r="D83" i="26"/>
  <c r="Q82" i="26"/>
  <c r="D82" i="26"/>
  <c r="Q81" i="26"/>
  <c r="D81" i="26"/>
  <c r="U74" i="26"/>
  <c r="J74" i="26"/>
  <c r="U73" i="26"/>
  <c r="J73" i="26"/>
  <c r="U72" i="26"/>
  <c r="J72" i="26"/>
  <c r="Y71" i="26"/>
  <c r="J65" i="26"/>
  <c r="H65" i="26"/>
  <c r="J64" i="26"/>
  <c r="H64" i="26"/>
  <c r="J63" i="26"/>
  <c r="H63" i="26"/>
  <c r="AD62" i="26"/>
  <c r="R62" i="26"/>
  <c r="J62" i="26"/>
  <c r="H62" i="26"/>
  <c r="AD55" i="26"/>
  <c r="Y55" i="26"/>
  <c r="T55" i="26"/>
  <c r="O55" i="26"/>
  <c r="J55" i="26"/>
  <c r="C55" i="26"/>
  <c r="H53" i="26"/>
  <c r="AH50" i="26"/>
  <c r="AD50" i="26"/>
  <c r="V50" i="26"/>
  <c r="O50" i="26"/>
  <c r="K50" i="26"/>
  <c r="C50" i="26"/>
  <c r="Y48" i="26"/>
  <c r="F48" i="26"/>
  <c r="AM43" i="26"/>
  <c r="AK43" i="26"/>
  <c r="AI43" i="26"/>
  <c r="AG43" i="26"/>
  <c r="AE43" i="26"/>
  <c r="AC43" i="26"/>
  <c r="AA43" i="26"/>
  <c r="Y43" i="26"/>
  <c r="W43" i="26"/>
  <c r="U43" i="26"/>
  <c r="S43" i="26"/>
  <c r="Q43" i="26"/>
  <c r="O43" i="26"/>
  <c r="M43" i="26"/>
  <c r="K43" i="26"/>
  <c r="I43" i="26"/>
  <c r="F43" i="26"/>
  <c r="C43" i="26"/>
  <c r="Y34" i="26"/>
  <c r="T34" i="26"/>
  <c r="F34" i="26"/>
  <c r="N33" i="26"/>
  <c r="K33" i="26"/>
  <c r="F32" i="26"/>
  <c r="Y30" i="26"/>
  <c r="T30" i="26"/>
  <c r="N30" i="26"/>
  <c r="K30" i="26"/>
  <c r="F30" i="26"/>
  <c r="AF25" i="26"/>
  <c r="X25" i="26"/>
  <c r="AH23" i="26"/>
  <c r="X23" i="26"/>
  <c r="H23" i="26"/>
  <c r="N17" i="26"/>
  <c r="N16" i="26"/>
  <c r="N15" i="26"/>
  <c r="N14" i="26"/>
  <c r="N13" i="26"/>
  <c r="N12" i="26"/>
  <c r="N11" i="26"/>
  <c r="N10" i="26"/>
  <c r="AF6" i="26"/>
  <c r="E6" i="26"/>
  <c r="AJ2" i="26"/>
  <c r="Q130" i="25"/>
  <c r="D130" i="25"/>
  <c r="Q129" i="25"/>
  <c r="D129" i="25"/>
  <c r="Q128" i="25"/>
  <c r="D128" i="25"/>
  <c r="Q127" i="25"/>
  <c r="D127" i="25"/>
  <c r="Q126" i="25"/>
  <c r="D126" i="25"/>
  <c r="Q125" i="25"/>
  <c r="D125" i="25"/>
  <c r="Q124" i="25"/>
  <c r="D124" i="25"/>
  <c r="Q123" i="25"/>
  <c r="D123" i="25"/>
  <c r="Q122" i="25"/>
  <c r="D122" i="25"/>
  <c r="Q121" i="25"/>
  <c r="D121" i="25"/>
  <c r="Q120" i="25"/>
  <c r="D120" i="25"/>
  <c r="Q119" i="25"/>
  <c r="D119" i="25"/>
  <c r="Q118" i="25"/>
  <c r="D118" i="25"/>
  <c r="Q117" i="25"/>
  <c r="D117" i="25"/>
  <c r="Q116" i="25"/>
  <c r="D116" i="25"/>
  <c r="Q115" i="25"/>
  <c r="D115" i="25"/>
  <c r="Q114" i="25"/>
  <c r="D114" i="25"/>
  <c r="Q113" i="25"/>
  <c r="D113" i="25"/>
  <c r="Q112" i="25"/>
  <c r="D112" i="25"/>
  <c r="Q111" i="25"/>
  <c r="D111" i="25"/>
  <c r="Q110" i="25"/>
  <c r="D110" i="25"/>
  <c r="Q109" i="25"/>
  <c r="D109" i="25"/>
  <c r="Q108" i="25"/>
  <c r="D108" i="25"/>
  <c r="Q107" i="25"/>
  <c r="D107" i="25"/>
  <c r="Q106" i="25"/>
  <c r="D106" i="25"/>
  <c r="Q105" i="25"/>
  <c r="D105" i="25"/>
  <c r="Q104" i="25"/>
  <c r="D104" i="25"/>
  <c r="Q103" i="25"/>
  <c r="D103" i="25"/>
  <c r="Q102" i="25"/>
  <c r="D102" i="25"/>
  <c r="Q101" i="25"/>
  <c r="D101" i="25"/>
  <c r="Q100" i="25"/>
  <c r="D100" i="25"/>
  <c r="Q99" i="25"/>
  <c r="D99" i="25"/>
  <c r="Q98" i="25"/>
  <c r="D98" i="25"/>
  <c r="Q97" i="25"/>
  <c r="D97" i="25"/>
  <c r="Q96" i="25"/>
  <c r="D96" i="25"/>
  <c r="Q95" i="25"/>
  <c r="D95" i="25"/>
  <c r="Q94" i="25"/>
  <c r="D94" i="25"/>
  <c r="Q93" i="25"/>
  <c r="D93" i="25"/>
  <c r="Q92" i="25"/>
  <c r="D92" i="25"/>
  <c r="Q91" i="25"/>
  <c r="D91" i="25"/>
  <c r="Q90" i="25"/>
  <c r="D90" i="25"/>
  <c r="Q89" i="25"/>
  <c r="D89" i="25"/>
  <c r="Q88" i="25"/>
  <c r="D88" i="25"/>
  <c r="Q87" i="25"/>
  <c r="D87" i="25"/>
  <c r="Q86" i="25"/>
  <c r="D86" i="25"/>
  <c r="Q85" i="25"/>
  <c r="D85" i="25"/>
  <c r="Q84" i="25"/>
  <c r="D84" i="25"/>
  <c r="Q83" i="25"/>
  <c r="D83" i="25"/>
  <c r="Q82" i="25"/>
  <c r="D82" i="25"/>
  <c r="Q81" i="25"/>
  <c r="D81" i="25"/>
  <c r="U74" i="25"/>
  <c r="J74" i="25"/>
  <c r="U73" i="25"/>
  <c r="J73" i="25"/>
  <c r="U72" i="25"/>
  <c r="J72" i="25"/>
  <c r="Y71" i="25"/>
  <c r="J65" i="25"/>
  <c r="H65" i="25"/>
  <c r="J64" i="25"/>
  <c r="H64" i="25"/>
  <c r="J63" i="25"/>
  <c r="H63" i="25"/>
  <c r="AD62" i="25"/>
  <c r="R62" i="25"/>
  <c r="J62" i="25"/>
  <c r="H62" i="25"/>
  <c r="AD55" i="25"/>
  <c r="Y55" i="25"/>
  <c r="T55" i="25"/>
  <c r="O55" i="25"/>
  <c r="J55" i="25"/>
  <c r="C55" i="25"/>
  <c r="H53" i="25"/>
  <c r="AH50" i="25"/>
  <c r="AD50" i="25"/>
  <c r="V50" i="25"/>
  <c r="O50" i="25"/>
  <c r="K50" i="25"/>
  <c r="C50" i="25"/>
  <c r="Y48" i="25"/>
  <c r="F48" i="25"/>
  <c r="AM43" i="25"/>
  <c r="AK43" i="25"/>
  <c r="AI43" i="25"/>
  <c r="AG43" i="25"/>
  <c r="AE43" i="25"/>
  <c r="AC43" i="25"/>
  <c r="AA43" i="25"/>
  <c r="Y43" i="25"/>
  <c r="W43" i="25"/>
  <c r="U43" i="25"/>
  <c r="S43" i="25"/>
  <c r="Q43" i="25"/>
  <c r="O43" i="25"/>
  <c r="M43" i="25"/>
  <c r="K43" i="25"/>
  <c r="I43" i="25"/>
  <c r="F43" i="25"/>
  <c r="C43" i="25"/>
  <c r="Y34" i="25"/>
  <c r="T34" i="25"/>
  <c r="F34" i="25"/>
  <c r="N33" i="25"/>
  <c r="K33" i="25"/>
  <c r="F32" i="25"/>
  <c r="Y30" i="25"/>
  <c r="T30" i="25"/>
  <c r="N30" i="25"/>
  <c r="K30" i="25"/>
  <c r="F30" i="25"/>
  <c r="AF25" i="25"/>
  <c r="X25" i="25"/>
  <c r="AH23" i="25"/>
  <c r="X23" i="25"/>
  <c r="H23" i="25"/>
  <c r="N17" i="25"/>
  <c r="N16" i="25"/>
  <c r="N15" i="25"/>
  <c r="N14" i="25"/>
  <c r="N13" i="25"/>
  <c r="N12" i="25"/>
  <c r="N11" i="25"/>
  <c r="N10" i="25"/>
  <c r="AF6" i="25"/>
  <c r="E6" i="25"/>
  <c r="AJ2" i="25"/>
  <c r="Q130"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Q98" i="24"/>
  <c r="D98" i="24"/>
  <c r="D97" i="24"/>
  <c r="D96" i="24"/>
  <c r="D95" i="24"/>
  <c r="D94" i="24"/>
  <c r="D93" i="24"/>
  <c r="D92" i="24"/>
  <c r="D91" i="24"/>
  <c r="D90" i="24"/>
  <c r="D89" i="24"/>
  <c r="D88" i="24"/>
  <c r="D87" i="24"/>
  <c r="D86" i="24"/>
  <c r="D85" i="24"/>
  <c r="D84" i="24"/>
  <c r="D83" i="24"/>
  <c r="D82" i="24"/>
  <c r="D81" i="24"/>
  <c r="AK43" i="24"/>
  <c r="N15" i="24"/>
  <c r="Q130" i="23"/>
  <c r="D130" i="23"/>
  <c r="Q129" i="23"/>
  <c r="D129" i="23"/>
  <c r="Q128" i="23"/>
  <c r="D128" i="23"/>
  <c r="Q127" i="23"/>
  <c r="D127" i="23"/>
  <c r="Q126" i="23"/>
  <c r="D126" i="23"/>
  <c r="Q125" i="23"/>
  <c r="D125" i="23"/>
  <c r="Q124" i="23"/>
  <c r="D124" i="23"/>
  <c r="Q123" i="23"/>
  <c r="D123" i="23"/>
  <c r="Q122" i="23"/>
  <c r="D122" i="23"/>
  <c r="Q121" i="23"/>
  <c r="D121" i="23"/>
  <c r="Q120" i="23"/>
  <c r="D120" i="23"/>
  <c r="Q119" i="23"/>
  <c r="D119" i="23"/>
  <c r="Q118" i="23"/>
  <c r="D118" i="23"/>
  <c r="Q117" i="23"/>
  <c r="D117" i="23"/>
  <c r="Q116" i="23"/>
  <c r="D116" i="23"/>
  <c r="Q115" i="23"/>
  <c r="D115" i="23"/>
  <c r="Q114" i="23"/>
  <c r="D114" i="23"/>
  <c r="Q113" i="23"/>
  <c r="D113" i="23"/>
  <c r="Q112" i="23"/>
  <c r="D112" i="23"/>
  <c r="Q111" i="23"/>
  <c r="D111" i="23"/>
  <c r="Q110" i="23"/>
  <c r="D110" i="23"/>
  <c r="Q109" i="23"/>
  <c r="D109" i="23"/>
  <c r="Q108" i="23"/>
  <c r="D108" i="23"/>
  <c r="Q107" i="23"/>
  <c r="D107" i="23"/>
  <c r="Q106" i="23"/>
  <c r="D106" i="23"/>
  <c r="Q105" i="23"/>
  <c r="D105" i="23"/>
  <c r="Q104" i="23"/>
  <c r="D104" i="23"/>
  <c r="Q103" i="23"/>
  <c r="D103" i="23"/>
  <c r="Q102" i="23"/>
  <c r="D102" i="23"/>
  <c r="Q101" i="23"/>
  <c r="D101" i="23"/>
  <c r="Q100" i="23"/>
  <c r="D100" i="23"/>
  <c r="Q99" i="23"/>
  <c r="D99" i="23"/>
  <c r="Q98" i="23"/>
  <c r="D98" i="23"/>
  <c r="Q97" i="23"/>
  <c r="D97" i="23"/>
  <c r="Q96" i="23"/>
  <c r="D96" i="23"/>
  <c r="Q95" i="23"/>
  <c r="D95" i="23"/>
  <c r="Q94" i="23"/>
  <c r="D94" i="23"/>
  <c r="Q93" i="23"/>
  <c r="D93" i="23"/>
  <c r="Q92" i="23"/>
  <c r="D92" i="23"/>
  <c r="Q91" i="23"/>
  <c r="D91" i="23"/>
  <c r="Q90" i="23"/>
  <c r="D90" i="23"/>
  <c r="Q89" i="23"/>
  <c r="D89" i="23"/>
  <c r="Q88" i="23"/>
  <c r="D88" i="23"/>
  <c r="Q87" i="23"/>
  <c r="D87" i="23"/>
  <c r="Q86" i="23"/>
  <c r="D86" i="23"/>
  <c r="Q85" i="23"/>
  <c r="D85" i="23"/>
  <c r="Q84" i="23"/>
  <c r="D84" i="23"/>
  <c r="Q83" i="23"/>
  <c r="D83" i="23"/>
  <c r="Q82" i="23"/>
  <c r="D82" i="23"/>
  <c r="Q81" i="23"/>
  <c r="D81" i="23"/>
  <c r="U74" i="23"/>
  <c r="J74" i="23"/>
  <c r="U73" i="23"/>
  <c r="J73" i="23"/>
  <c r="U72" i="23"/>
  <c r="J72" i="23"/>
  <c r="Y71" i="23"/>
  <c r="J65" i="23"/>
  <c r="H65" i="23"/>
  <c r="J64" i="23"/>
  <c r="H64" i="23"/>
  <c r="J63" i="23"/>
  <c r="H63" i="23"/>
  <c r="AD62" i="23"/>
  <c r="R62" i="23"/>
  <c r="J62" i="23"/>
  <c r="H62" i="23"/>
  <c r="AD55" i="23"/>
  <c r="Y55" i="23"/>
  <c r="T55" i="23"/>
  <c r="O55" i="23"/>
  <c r="J55" i="23"/>
  <c r="C55" i="23"/>
  <c r="H53" i="23"/>
  <c r="AH50" i="23"/>
  <c r="AD50" i="23"/>
  <c r="V50" i="23"/>
  <c r="O50" i="23"/>
  <c r="K50" i="23"/>
  <c r="C50" i="23"/>
  <c r="Y48" i="23"/>
  <c r="F48" i="23"/>
  <c r="AM43" i="23"/>
  <c r="AK43" i="23"/>
  <c r="AI43" i="23"/>
  <c r="AG43" i="23"/>
  <c r="AE43" i="23"/>
  <c r="AC43" i="23"/>
  <c r="AA43" i="23"/>
  <c r="Y43" i="23"/>
  <c r="W43" i="23"/>
  <c r="U43" i="23"/>
  <c r="S43" i="23"/>
  <c r="Q43" i="23"/>
  <c r="O43" i="23"/>
  <c r="M43" i="23"/>
  <c r="K43" i="23"/>
  <c r="I43" i="23"/>
  <c r="F43" i="23"/>
  <c r="C43" i="23"/>
  <c r="Y34" i="23"/>
  <c r="T34" i="23"/>
  <c r="F34" i="23"/>
  <c r="N33" i="23"/>
  <c r="K33" i="23"/>
  <c r="F32" i="23"/>
  <c r="Y30" i="23"/>
  <c r="T30" i="23"/>
  <c r="N30" i="23"/>
  <c r="K30" i="23"/>
  <c r="F30" i="23"/>
  <c r="AF25" i="23"/>
  <c r="X25" i="23"/>
  <c r="AH23" i="23"/>
  <c r="X23" i="23"/>
  <c r="H23" i="23"/>
  <c r="N17" i="23"/>
  <c r="N16" i="23"/>
  <c r="N15" i="23"/>
  <c r="N14" i="23"/>
  <c r="N13" i="23"/>
  <c r="N12" i="23"/>
  <c r="N11" i="23"/>
  <c r="N10" i="23"/>
  <c r="AF6" i="23"/>
  <c r="E6" i="23"/>
  <c r="AJ2" i="23"/>
  <c r="Q130" i="22"/>
  <c r="D130" i="22"/>
  <c r="Q129" i="22"/>
  <c r="D129" i="22"/>
  <c r="Q128" i="22"/>
  <c r="D128" i="22"/>
  <c r="Q127" i="22"/>
  <c r="D127" i="22"/>
  <c r="Q126" i="22"/>
  <c r="D126" i="22"/>
  <c r="Q125" i="22"/>
  <c r="D125" i="22"/>
  <c r="Q124" i="22"/>
  <c r="D124" i="22"/>
  <c r="Q123" i="22"/>
  <c r="D123" i="22"/>
  <c r="Q122" i="22"/>
  <c r="D122" i="22"/>
  <c r="Q121" i="22"/>
  <c r="D121" i="22"/>
  <c r="Q120" i="22"/>
  <c r="D120" i="22"/>
  <c r="Q119" i="22"/>
  <c r="D119" i="22"/>
  <c r="Q118" i="22"/>
  <c r="D118" i="22"/>
  <c r="Q117" i="22"/>
  <c r="D117" i="22"/>
  <c r="Q116" i="22"/>
  <c r="D116" i="22"/>
  <c r="Q115" i="22"/>
  <c r="D115" i="22"/>
  <c r="Q114" i="22"/>
  <c r="D114" i="22"/>
  <c r="Q113" i="22"/>
  <c r="D113" i="22"/>
  <c r="Q112" i="22"/>
  <c r="D112" i="22"/>
  <c r="Q111" i="22"/>
  <c r="D111" i="22"/>
  <c r="Q110" i="22"/>
  <c r="D110" i="22"/>
  <c r="Q109" i="22"/>
  <c r="D109" i="22"/>
  <c r="Q108" i="22"/>
  <c r="D108" i="22"/>
  <c r="Q107" i="22"/>
  <c r="D107" i="22"/>
  <c r="Q106" i="22"/>
  <c r="D106" i="22"/>
  <c r="Q105" i="22"/>
  <c r="D105" i="22"/>
  <c r="Q104" i="22"/>
  <c r="D104" i="22"/>
  <c r="Q103" i="22"/>
  <c r="D103" i="22"/>
  <c r="Q102" i="22"/>
  <c r="D102" i="22"/>
  <c r="Q101" i="22"/>
  <c r="D101" i="22"/>
  <c r="Q100" i="22"/>
  <c r="D100" i="22"/>
  <c r="Q99" i="22"/>
  <c r="D99" i="22"/>
  <c r="Q98" i="22"/>
  <c r="D98" i="22"/>
  <c r="Q97" i="22"/>
  <c r="D97" i="22"/>
  <c r="Q96" i="22"/>
  <c r="D96" i="22"/>
  <c r="Q95" i="22"/>
  <c r="D95" i="22"/>
  <c r="Q94" i="22"/>
  <c r="D94" i="22"/>
  <c r="Q93" i="22"/>
  <c r="D93" i="22"/>
  <c r="Q92" i="22"/>
  <c r="D92" i="22"/>
  <c r="Q91" i="22"/>
  <c r="D91" i="22"/>
  <c r="Q90" i="22"/>
  <c r="D90" i="22"/>
  <c r="Q89" i="22"/>
  <c r="D89" i="22"/>
  <c r="Q88" i="22"/>
  <c r="D88" i="22"/>
  <c r="Q87" i="22"/>
  <c r="D87" i="22"/>
  <c r="Q86" i="22"/>
  <c r="D86" i="22"/>
  <c r="Q85" i="22"/>
  <c r="D85" i="22"/>
  <c r="Q84" i="22"/>
  <c r="D84" i="22"/>
  <c r="Q83" i="22"/>
  <c r="D83" i="22"/>
  <c r="Q82" i="22"/>
  <c r="D82" i="22"/>
  <c r="Q81" i="22"/>
  <c r="D81" i="22"/>
  <c r="U74" i="22"/>
  <c r="J74" i="22"/>
  <c r="U73" i="22"/>
  <c r="J73" i="22"/>
  <c r="U72" i="22"/>
  <c r="J72" i="22"/>
  <c r="Y71" i="22"/>
  <c r="J65" i="22"/>
  <c r="H65" i="22"/>
  <c r="J64" i="22"/>
  <c r="H64" i="22"/>
  <c r="J63" i="22"/>
  <c r="H63" i="22"/>
  <c r="AD62" i="22"/>
  <c r="R62" i="22"/>
  <c r="J62" i="22"/>
  <c r="H62" i="22"/>
  <c r="AD55" i="22"/>
  <c r="Y55" i="22"/>
  <c r="T55" i="22"/>
  <c r="O55" i="22"/>
  <c r="J55" i="22"/>
  <c r="C55" i="22"/>
  <c r="H53" i="22"/>
  <c r="AH50" i="22"/>
  <c r="AD50" i="22"/>
  <c r="V50" i="22"/>
  <c r="O50" i="22"/>
  <c r="K50" i="22"/>
  <c r="C50" i="22"/>
  <c r="Y48" i="22"/>
  <c r="F48" i="22"/>
  <c r="AM43" i="22"/>
  <c r="AK43" i="22"/>
  <c r="AI43" i="22"/>
  <c r="AG43" i="22"/>
  <c r="AE43" i="22"/>
  <c r="AC43" i="22"/>
  <c r="AA43" i="22"/>
  <c r="Y43" i="22"/>
  <c r="W43" i="22"/>
  <c r="U43" i="22"/>
  <c r="S43" i="22"/>
  <c r="Q43" i="22"/>
  <c r="O43" i="22"/>
  <c r="M43" i="22"/>
  <c r="K43" i="22"/>
  <c r="I43" i="22"/>
  <c r="F43" i="22"/>
  <c r="C43" i="22"/>
  <c r="Y34" i="22"/>
  <c r="T34" i="22"/>
  <c r="F34" i="22"/>
  <c r="N33" i="22"/>
  <c r="K33" i="22"/>
  <c r="F32" i="22"/>
  <c r="Y30" i="22"/>
  <c r="T30" i="22"/>
  <c r="N30" i="22"/>
  <c r="K30" i="22"/>
  <c r="F30" i="22"/>
  <c r="AF25" i="22"/>
  <c r="X25" i="22"/>
  <c r="AH23" i="22"/>
  <c r="X23" i="22"/>
  <c r="H23" i="22"/>
  <c r="N17" i="22"/>
  <c r="N16" i="22"/>
  <c r="N15" i="22"/>
  <c r="N14" i="22"/>
  <c r="N13" i="22"/>
  <c r="N12" i="22"/>
  <c r="N11" i="22"/>
  <c r="N10" i="22"/>
  <c r="AF6" i="22"/>
  <c r="E6" i="22"/>
  <c r="AJ2" i="22"/>
  <c r="Q130" i="21"/>
  <c r="D130" i="21"/>
  <c r="Q129" i="21"/>
  <c r="D129" i="21"/>
  <c r="Q128" i="21"/>
  <c r="D128" i="21"/>
  <c r="Q127" i="21"/>
  <c r="D127" i="21"/>
  <c r="Q126" i="21"/>
  <c r="D126" i="21"/>
  <c r="Q125" i="21"/>
  <c r="D125" i="21"/>
  <c r="Q124" i="21"/>
  <c r="D124" i="21"/>
  <c r="Q123" i="21"/>
  <c r="D123" i="21"/>
  <c r="Q122" i="21"/>
  <c r="D122" i="21"/>
  <c r="Q121" i="21"/>
  <c r="D121" i="21"/>
  <c r="Q120" i="21"/>
  <c r="D120" i="21"/>
  <c r="Q119" i="21"/>
  <c r="D119" i="21"/>
  <c r="Q118" i="21"/>
  <c r="D118" i="21"/>
  <c r="Q117" i="21"/>
  <c r="D117" i="21"/>
  <c r="Q116" i="21"/>
  <c r="D116" i="21"/>
  <c r="Q115" i="21"/>
  <c r="D115" i="21"/>
  <c r="Q114" i="21"/>
  <c r="D114" i="21"/>
  <c r="Q113" i="21"/>
  <c r="D113" i="21"/>
  <c r="Q112" i="21"/>
  <c r="D112" i="21"/>
  <c r="Q111" i="21"/>
  <c r="D111" i="21"/>
  <c r="Q110" i="21"/>
  <c r="D110" i="21"/>
  <c r="Q109" i="21"/>
  <c r="D109" i="21"/>
  <c r="Q108" i="21"/>
  <c r="D108" i="21"/>
  <c r="Q107" i="21"/>
  <c r="D107" i="21"/>
  <c r="Q106" i="21"/>
  <c r="D106" i="21"/>
  <c r="Q105" i="21"/>
  <c r="D105" i="21"/>
  <c r="Q104" i="21"/>
  <c r="D104" i="21"/>
  <c r="Q103" i="21"/>
  <c r="D103" i="21"/>
  <c r="Q102" i="21"/>
  <c r="D102" i="21"/>
  <c r="Q101" i="21"/>
  <c r="D101" i="21"/>
  <c r="Q100" i="21"/>
  <c r="D100" i="21"/>
  <c r="Q99" i="21"/>
  <c r="D99" i="21"/>
  <c r="Q98" i="21"/>
  <c r="D98" i="21"/>
  <c r="Q97" i="21"/>
  <c r="D97" i="21"/>
  <c r="Q96" i="21"/>
  <c r="D96" i="21"/>
  <c r="Q95" i="21"/>
  <c r="D95" i="21"/>
  <c r="Q94" i="21"/>
  <c r="D94" i="21"/>
  <c r="Q93" i="21"/>
  <c r="D93" i="21"/>
  <c r="Q92" i="21"/>
  <c r="D92" i="21"/>
  <c r="Q91" i="21"/>
  <c r="D91" i="21"/>
  <c r="Q90" i="21"/>
  <c r="D90" i="21"/>
  <c r="Q89" i="21"/>
  <c r="D89" i="21"/>
  <c r="Q88" i="21"/>
  <c r="D88" i="21"/>
  <c r="Q87" i="21"/>
  <c r="D87" i="21"/>
  <c r="Q86" i="21"/>
  <c r="D86" i="21"/>
  <c r="Q85" i="21"/>
  <c r="D85" i="21"/>
  <c r="Q84" i="21"/>
  <c r="D84" i="21"/>
  <c r="Q83" i="21"/>
  <c r="D83" i="21"/>
  <c r="Q82" i="21"/>
  <c r="D82" i="21"/>
  <c r="Q81" i="21"/>
  <c r="D81" i="21"/>
  <c r="U74" i="21"/>
  <c r="J74" i="21"/>
  <c r="U73" i="21"/>
  <c r="J73" i="21"/>
  <c r="U72" i="21"/>
  <c r="J72" i="21"/>
  <c r="Y71" i="21"/>
  <c r="J65" i="21"/>
  <c r="H65" i="21"/>
  <c r="J64" i="21"/>
  <c r="H64" i="21"/>
  <c r="J63" i="21"/>
  <c r="H63" i="21"/>
  <c r="AD62" i="21"/>
  <c r="R62" i="21"/>
  <c r="J62" i="21"/>
  <c r="H62" i="21"/>
  <c r="AD55" i="21"/>
  <c r="Y55" i="21"/>
  <c r="T55" i="21"/>
  <c r="O55" i="21"/>
  <c r="J55" i="21"/>
  <c r="C55" i="21"/>
  <c r="H53" i="21"/>
  <c r="AH50" i="21"/>
  <c r="AD50" i="21"/>
  <c r="V50" i="21"/>
  <c r="O50" i="21"/>
  <c r="K50" i="21"/>
  <c r="C50" i="21"/>
  <c r="Y48" i="21"/>
  <c r="F48" i="21"/>
  <c r="AM43" i="21"/>
  <c r="AK43" i="21"/>
  <c r="AI43" i="21"/>
  <c r="AG43" i="21"/>
  <c r="AE43" i="21"/>
  <c r="AC43" i="21"/>
  <c r="AA43" i="21"/>
  <c r="Y43" i="21"/>
  <c r="W43" i="21"/>
  <c r="U43" i="21"/>
  <c r="S43" i="21"/>
  <c r="Q43" i="21"/>
  <c r="O43" i="21"/>
  <c r="M43" i="21"/>
  <c r="K43" i="21"/>
  <c r="I43" i="21"/>
  <c r="F43" i="21"/>
  <c r="C43" i="21"/>
  <c r="Y34" i="21"/>
  <c r="T34" i="21"/>
  <c r="F34" i="21"/>
  <c r="N33" i="21"/>
  <c r="K33" i="21"/>
  <c r="F32" i="21"/>
  <c r="Y30" i="21"/>
  <c r="T30" i="21"/>
  <c r="N30" i="21"/>
  <c r="K30" i="21"/>
  <c r="F30" i="21"/>
  <c r="AF25" i="21"/>
  <c r="X25" i="21"/>
  <c r="AH23" i="21"/>
  <c r="X23" i="21"/>
  <c r="H23" i="21"/>
  <c r="N17" i="21"/>
  <c r="N16" i="21"/>
  <c r="N15" i="21"/>
  <c r="N14" i="21"/>
  <c r="N13" i="21"/>
  <c r="N12" i="21"/>
  <c r="N11" i="21"/>
  <c r="N10" i="21"/>
  <c r="AF6" i="21"/>
  <c r="E6" i="21"/>
  <c r="AJ2" i="21"/>
  <c r="Q130" i="20"/>
  <c r="D130" i="20"/>
  <c r="D129" i="20"/>
  <c r="D128" i="20"/>
  <c r="D127" i="20"/>
  <c r="D126" i="20"/>
  <c r="D125" i="20"/>
  <c r="D124" i="20"/>
  <c r="D123" i="20"/>
  <c r="Q122" i="20"/>
  <c r="D122" i="20"/>
  <c r="D121" i="20"/>
  <c r="D120" i="20"/>
  <c r="D119" i="20"/>
  <c r="D118" i="20"/>
  <c r="D117" i="20"/>
  <c r="D116" i="20"/>
  <c r="D115" i="20"/>
  <c r="Q114" i="20"/>
  <c r="D114" i="20"/>
  <c r="D113" i="20"/>
  <c r="D112" i="20"/>
  <c r="D111" i="20"/>
  <c r="D110" i="20"/>
  <c r="D109" i="20"/>
  <c r="D108" i="20"/>
  <c r="D107" i="20"/>
  <c r="Q106" i="20"/>
  <c r="D106" i="20"/>
  <c r="D105" i="20"/>
  <c r="D104" i="20"/>
  <c r="D103" i="20"/>
  <c r="D102" i="20"/>
  <c r="D101" i="20"/>
  <c r="D100" i="20"/>
  <c r="D99" i="20"/>
  <c r="Q98" i="20"/>
  <c r="D98" i="20"/>
  <c r="D97" i="20"/>
  <c r="D96" i="20"/>
  <c r="D95" i="20"/>
  <c r="D94" i="20"/>
  <c r="D93" i="20"/>
  <c r="D92" i="20"/>
  <c r="D91" i="20"/>
  <c r="Q90" i="20"/>
  <c r="D90" i="20"/>
  <c r="D89" i="20"/>
  <c r="D88" i="20"/>
  <c r="D87" i="20"/>
  <c r="D86" i="20"/>
  <c r="D85" i="20"/>
  <c r="D84" i="20"/>
  <c r="D83" i="20"/>
  <c r="Q82" i="20"/>
  <c r="D82" i="20"/>
  <c r="D81" i="20"/>
  <c r="U74" i="20"/>
  <c r="J63" i="20"/>
  <c r="J55" i="20"/>
  <c r="AM43" i="20"/>
  <c r="Q43" i="20"/>
  <c r="N33" i="20"/>
  <c r="X23" i="20"/>
  <c r="E6" i="20"/>
  <c r="Q130" i="19"/>
  <c r="D130" i="19"/>
  <c r="Q129" i="19"/>
  <c r="D129" i="19"/>
  <c r="Q128" i="19"/>
  <c r="D128" i="19"/>
  <c r="Q127" i="19"/>
  <c r="D127" i="19"/>
  <c r="Q126" i="19"/>
  <c r="D126" i="19"/>
  <c r="Q125" i="19"/>
  <c r="D125" i="19"/>
  <c r="Q124" i="19"/>
  <c r="D124" i="19"/>
  <c r="Q123" i="19"/>
  <c r="D123" i="19"/>
  <c r="Q122" i="19"/>
  <c r="D122" i="19"/>
  <c r="Q121" i="19"/>
  <c r="D121" i="19"/>
  <c r="Q120" i="19"/>
  <c r="D120" i="19"/>
  <c r="Q119" i="19"/>
  <c r="D119" i="19"/>
  <c r="Q118" i="19"/>
  <c r="D118" i="19"/>
  <c r="Q117" i="19"/>
  <c r="D117" i="19"/>
  <c r="Q116" i="19"/>
  <c r="D116" i="19"/>
  <c r="Q115" i="19"/>
  <c r="D115" i="19"/>
  <c r="Q114" i="19"/>
  <c r="D114" i="19"/>
  <c r="Q113" i="19"/>
  <c r="D113" i="19"/>
  <c r="Q112" i="19"/>
  <c r="D112" i="19"/>
  <c r="Q111" i="19"/>
  <c r="D111" i="19"/>
  <c r="Q110" i="19"/>
  <c r="D110" i="19"/>
  <c r="Q109" i="19"/>
  <c r="D109" i="19"/>
  <c r="Q108" i="19"/>
  <c r="D108" i="19"/>
  <c r="Q107" i="19"/>
  <c r="D107" i="19"/>
  <c r="Q106" i="19"/>
  <c r="D106" i="19"/>
  <c r="Q105" i="19"/>
  <c r="D105" i="19"/>
  <c r="Q104" i="19"/>
  <c r="D104" i="19"/>
  <c r="Q103" i="19"/>
  <c r="D103" i="19"/>
  <c r="Q102" i="19"/>
  <c r="D102" i="19"/>
  <c r="Q101" i="19"/>
  <c r="D101" i="19"/>
  <c r="Q100" i="19"/>
  <c r="D100" i="19"/>
  <c r="Q99" i="19"/>
  <c r="D99" i="19"/>
  <c r="Q98" i="19"/>
  <c r="D98" i="19"/>
  <c r="Q97" i="19"/>
  <c r="D97" i="19"/>
  <c r="Q96" i="19"/>
  <c r="D96" i="19"/>
  <c r="Q95" i="19"/>
  <c r="D95" i="19"/>
  <c r="Q94" i="19"/>
  <c r="D94" i="19"/>
  <c r="Q93" i="19"/>
  <c r="D93" i="19"/>
  <c r="Q92" i="19"/>
  <c r="D92" i="19"/>
  <c r="Q91" i="19"/>
  <c r="D91" i="19"/>
  <c r="Q90" i="19"/>
  <c r="D90" i="19"/>
  <c r="Q89" i="19"/>
  <c r="D89" i="19"/>
  <c r="Q88" i="19"/>
  <c r="D88" i="19"/>
  <c r="Q87" i="19"/>
  <c r="D87" i="19"/>
  <c r="Q86" i="19"/>
  <c r="D86" i="19"/>
  <c r="Q85" i="19"/>
  <c r="D85" i="19"/>
  <c r="Q84" i="19"/>
  <c r="D84" i="19"/>
  <c r="Q83" i="19"/>
  <c r="D83" i="19"/>
  <c r="Q82" i="19"/>
  <c r="D82" i="19"/>
  <c r="Q81" i="19"/>
  <c r="D81" i="19"/>
  <c r="U74" i="19"/>
  <c r="J74" i="19"/>
  <c r="U73" i="19"/>
  <c r="J73" i="19"/>
  <c r="U72" i="19"/>
  <c r="J72" i="19"/>
  <c r="Y71" i="19"/>
  <c r="J65" i="19"/>
  <c r="H65" i="19"/>
  <c r="J64" i="19"/>
  <c r="H64" i="19"/>
  <c r="J63" i="19"/>
  <c r="H63" i="19"/>
  <c r="AD62" i="19"/>
  <c r="R62" i="19"/>
  <c r="J62" i="19"/>
  <c r="H62" i="19"/>
  <c r="AD55" i="19"/>
  <c r="Y55" i="19"/>
  <c r="T55" i="19"/>
  <c r="O55" i="19"/>
  <c r="J55" i="19"/>
  <c r="C55" i="19"/>
  <c r="H53" i="19"/>
  <c r="AH50" i="19"/>
  <c r="AD50" i="19"/>
  <c r="V50" i="19"/>
  <c r="O50" i="19"/>
  <c r="K50" i="19"/>
  <c r="C50" i="19"/>
  <c r="Y48" i="19"/>
  <c r="F48" i="19"/>
  <c r="AM43" i="19"/>
  <c r="AK43" i="19"/>
  <c r="AI43" i="19"/>
  <c r="AG43" i="19"/>
  <c r="AE43" i="19"/>
  <c r="AC43" i="19"/>
  <c r="AA43" i="19"/>
  <c r="Y43" i="19"/>
  <c r="W43" i="19"/>
  <c r="U43" i="19"/>
  <c r="S43" i="19"/>
  <c r="Q43" i="19"/>
  <c r="O43" i="19"/>
  <c r="M43" i="19"/>
  <c r="K43" i="19"/>
  <c r="I43" i="19"/>
  <c r="F43" i="19"/>
  <c r="C43" i="19"/>
  <c r="Y34" i="19"/>
  <c r="T34" i="19"/>
  <c r="F34" i="19"/>
  <c r="N33" i="19"/>
  <c r="K33" i="19"/>
  <c r="F32" i="19"/>
  <c r="Y30" i="19"/>
  <c r="T30" i="19"/>
  <c r="N30" i="19"/>
  <c r="K30" i="19"/>
  <c r="F30" i="19"/>
  <c r="AF25" i="19"/>
  <c r="X25" i="19"/>
  <c r="AH23" i="19"/>
  <c r="X23" i="19"/>
  <c r="H23" i="19"/>
  <c r="N17" i="19"/>
  <c r="N16" i="19"/>
  <c r="N15" i="19"/>
  <c r="N14" i="19"/>
  <c r="N13" i="19"/>
  <c r="N12" i="19"/>
  <c r="N11" i="19"/>
  <c r="N10" i="19"/>
  <c r="AF6" i="19"/>
  <c r="E6" i="19"/>
  <c r="AJ2" i="19"/>
  <c r="Q130" i="18"/>
  <c r="D130" i="18"/>
  <c r="Q129" i="18"/>
  <c r="D129" i="18"/>
  <c r="Q128" i="18"/>
  <c r="D128" i="18"/>
  <c r="Q127" i="18"/>
  <c r="D127" i="18"/>
  <c r="Q126" i="18"/>
  <c r="D126" i="18"/>
  <c r="Q125" i="18"/>
  <c r="D125" i="18"/>
  <c r="Q124" i="18"/>
  <c r="D124" i="18"/>
  <c r="Q123" i="18"/>
  <c r="D123" i="18"/>
  <c r="Q122" i="18"/>
  <c r="D122" i="18"/>
  <c r="Q121" i="18"/>
  <c r="D121" i="18"/>
  <c r="Q120" i="18"/>
  <c r="D120" i="18"/>
  <c r="Q119" i="18"/>
  <c r="D119" i="18"/>
  <c r="Q118" i="18"/>
  <c r="D118" i="18"/>
  <c r="Q117" i="18"/>
  <c r="D117" i="18"/>
  <c r="Q116" i="18"/>
  <c r="D116" i="18"/>
  <c r="Q115" i="18"/>
  <c r="D115" i="18"/>
  <c r="Q114" i="18"/>
  <c r="D114" i="18"/>
  <c r="Q113" i="18"/>
  <c r="D113" i="18"/>
  <c r="Q112" i="18"/>
  <c r="D112" i="18"/>
  <c r="Q111" i="18"/>
  <c r="D111" i="18"/>
  <c r="Q110" i="18"/>
  <c r="D110" i="18"/>
  <c r="Q109" i="18"/>
  <c r="D109" i="18"/>
  <c r="Q108" i="18"/>
  <c r="D108" i="18"/>
  <c r="Q107" i="18"/>
  <c r="D107" i="18"/>
  <c r="Q106" i="18"/>
  <c r="D106" i="18"/>
  <c r="Q105" i="18"/>
  <c r="D105" i="18"/>
  <c r="Q104" i="18"/>
  <c r="D104" i="18"/>
  <c r="Q103" i="18"/>
  <c r="D103" i="18"/>
  <c r="Q102" i="18"/>
  <c r="D102" i="18"/>
  <c r="Q101" i="18"/>
  <c r="D101" i="18"/>
  <c r="Q100" i="18"/>
  <c r="D100" i="18"/>
  <c r="Q99" i="18"/>
  <c r="D99" i="18"/>
  <c r="Q98" i="18"/>
  <c r="D98" i="18"/>
  <c r="Q97" i="18"/>
  <c r="D97" i="18"/>
  <c r="Q96" i="18"/>
  <c r="D96" i="18"/>
  <c r="Q95" i="18"/>
  <c r="D95" i="18"/>
  <c r="Q94" i="18"/>
  <c r="D94" i="18"/>
  <c r="Q93" i="18"/>
  <c r="D93" i="18"/>
  <c r="Q92" i="18"/>
  <c r="D92" i="18"/>
  <c r="Q91" i="18"/>
  <c r="D91" i="18"/>
  <c r="Q90" i="18"/>
  <c r="D90" i="18"/>
  <c r="Q89" i="18"/>
  <c r="D89" i="18"/>
  <c r="Q88" i="18"/>
  <c r="D88" i="18"/>
  <c r="Q87" i="18"/>
  <c r="D87" i="18"/>
  <c r="Q86" i="18"/>
  <c r="D86" i="18"/>
  <c r="Q85" i="18"/>
  <c r="D85" i="18"/>
  <c r="Q84" i="18"/>
  <c r="D84" i="18"/>
  <c r="Q83" i="18"/>
  <c r="D83" i="18"/>
  <c r="Q82" i="18"/>
  <c r="D82" i="18"/>
  <c r="Q81" i="18"/>
  <c r="D81" i="18"/>
  <c r="U74" i="18"/>
  <c r="J74" i="18"/>
  <c r="U73" i="18"/>
  <c r="J73" i="18"/>
  <c r="U72" i="18"/>
  <c r="J72" i="18"/>
  <c r="Y71" i="18"/>
  <c r="J65" i="18"/>
  <c r="H65" i="18"/>
  <c r="J64" i="18"/>
  <c r="H64" i="18"/>
  <c r="J63" i="18"/>
  <c r="H63" i="18"/>
  <c r="AD62" i="18"/>
  <c r="R62" i="18"/>
  <c r="J62" i="18"/>
  <c r="H62" i="18"/>
  <c r="AD55" i="18"/>
  <c r="Y55" i="18"/>
  <c r="T55" i="18"/>
  <c r="O55" i="18"/>
  <c r="J55" i="18"/>
  <c r="C55" i="18"/>
  <c r="H53" i="18"/>
  <c r="AH50" i="18"/>
  <c r="AD50" i="18"/>
  <c r="V50" i="18"/>
  <c r="O50" i="18"/>
  <c r="K50" i="18"/>
  <c r="C50" i="18"/>
  <c r="Y48" i="18"/>
  <c r="F48" i="18"/>
  <c r="AM43" i="18"/>
  <c r="AK43" i="18"/>
  <c r="AI43" i="18"/>
  <c r="AG43" i="18"/>
  <c r="AE43" i="18"/>
  <c r="AC43" i="18"/>
  <c r="AA43" i="18"/>
  <c r="Y43" i="18"/>
  <c r="W43" i="18"/>
  <c r="U43" i="18"/>
  <c r="S43" i="18"/>
  <c r="Q43" i="18"/>
  <c r="O43" i="18"/>
  <c r="M43" i="18"/>
  <c r="K43" i="18"/>
  <c r="I43" i="18"/>
  <c r="F43" i="18"/>
  <c r="C43" i="18"/>
  <c r="Y34" i="18"/>
  <c r="T34" i="18"/>
  <c r="F34" i="18"/>
  <c r="N33" i="18"/>
  <c r="K33" i="18"/>
  <c r="F32" i="18"/>
  <c r="Y30" i="18"/>
  <c r="T30" i="18"/>
  <c r="N30" i="18"/>
  <c r="K30" i="18"/>
  <c r="F30" i="18"/>
  <c r="AF25" i="18"/>
  <c r="X25" i="18"/>
  <c r="AH23" i="18"/>
  <c r="X23" i="18"/>
  <c r="H23" i="18"/>
  <c r="N17" i="18"/>
  <c r="N16" i="18"/>
  <c r="N15" i="18"/>
  <c r="N14" i="18"/>
  <c r="N13" i="18"/>
  <c r="N12" i="18"/>
  <c r="N11" i="18"/>
  <c r="N10" i="18"/>
  <c r="AF6" i="18"/>
  <c r="E6" i="18"/>
  <c r="AJ2" i="18"/>
  <c r="Q130" i="17"/>
  <c r="D130" i="17"/>
  <c r="Q129" i="17"/>
  <c r="D129" i="17"/>
  <c r="Q128" i="17"/>
  <c r="D128" i="17"/>
  <c r="Q127" i="17"/>
  <c r="D127" i="17"/>
  <c r="Q126" i="17"/>
  <c r="D126" i="17"/>
  <c r="Q125" i="17"/>
  <c r="D125" i="17"/>
  <c r="Q124" i="17"/>
  <c r="D124" i="17"/>
  <c r="Q123" i="17"/>
  <c r="D123" i="17"/>
  <c r="Q122" i="17"/>
  <c r="D122" i="17"/>
  <c r="Q121" i="17"/>
  <c r="D121" i="17"/>
  <c r="Q120" i="17"/>
  <c r="D120" i="17"/>
  <c r="Q119" i="17"/>
  <c r="D119" i="17"/>
  <c r="Q118" i="17"/>
  <c r="D118" i="17"/>
  <c r="Q117" i="17"/>
  <c r="D117" i="17"/>
  <c r="Q116" i="17"/>
  <c r="D116" i="17"/>
  <c r="Q115" i="17"/>
  <c r="D115" i="17"/>
  <c r="Q114" i="17"/>
  <c r="D114" i="17"/>
  <c r="Q113" i="17"/>
  <c r="D113" i="17"/>
  <c r="Q112" i="17"/>
  <c r="D112" i="17"/>
  <c r="Q111" i="17"/>
  <c r="D111" i="17"/>
  <c r="Q110" i="17"/>
  <c r="D110" i="17"/>
  <c r="Q109" i="17"/>
  <c r="D109" i="17"/>
  <c r="Q108" i="17"/>
  <c r="D108" i="17"/>
  <c r="Q107" i="17"/>
  <c r="D107" i="17"/>
  <c r="Q106" i="17"/>
  <c r="D106" i="17"/>
  <c r="Q105" i="17"/>
  <c r="D105" i="17"/>
  <c r="Q104" i="17"/>
  <c r="D104" i="17"/>
  <c r="Q103" i="17"/>
  <c r="D103" i="17"/>
  <c r="Q102" i="17"/>
  <c r="D102" i="17"/>
  <c r="Q101" i="17"/>
  <c r="D101" i="17"/>
  <c r="Q100" i="17"/>
  <c r="D100" i="17"/>
  <c r="Q99" i="17"/>
  <c r="D99" i="17"/>
  <c r="Q98" i="17"/>
  <c r="D98" i="17"/>
  <c r="Q97" i="17"/>
  <c r="D97" i="17"/>
  <c r="Q96" i="17"/>
  <c r="D96" i="17"/>
  <c r="Q95" i="17"/>
  <c r="D95" i="17"/>
  <c r="Q94" i="17"/>
  <c r="D94" i="17"/>
  <c r="Q93" i="17"/>
  <c r="D93" i="17"/>
  <c r="Q92" i="17"/>
  <c r="D92" i="17"/>
  <c r="Q91" i="17"/>
  <c r="D91" i="17"/>
  <c r="Q90" i="17"/>
  <c r="D90" i="17"/>
  <c r="Q89" i="17"/>
  <c r="D89" i="17"/>
  <c r="Q88" i="17"/>
  <c r="D88" i="17"/>
  <c r="Q87" i="17"/>
  <c r="D87" i="17"/>
  <c r="Q86" i="17"/>
  <c r="D86" i="17"/>
  <c r="Q85" i="17"/>
  <c r="D85" i="17"/>
  <c r="Q84" i="17"/>
  <c r="D84" i="17"/>
  <c r="Q83" i="17"/>
  <c r="D83" i="17"/>
  <c r="Q82" i="17"/>
  <c r="D82" i="17"/>
  <c r="Q81" i="17"/>
  <c r="D81" i="17"/>
  <c r="U74" i="17"/>
  <c r="J74" i="17"/>
  <c r="U73" i="17"/>
  <c r="J73" i="17"/>
  <c r="U72" i="17"/>
  <c r="J72" i="17"/>
  <c r="Y71" i="17"/>
  <c r="J65" i="17"/>
  <c r="H65" i="17"/>
  <c r="J64" i="17"/>
  <c r="H64" i="17"/>
  <c r="J63" i="17"/>
  <c r="H63" i="17"/>
  <c r="AD62" i="17"/>
  <c r="R62" i="17"/>
  <c r="J62" i="17"/>
  <c r="H62" i="17"/>
  <c r="AD55" i="17"/>
  <c r="Y55" i="17"/>
  <c r="T55" i="17"/>
  <c r="O55" i="17"/>
  <c r="J55" i="17"/>
  <c r="C55" i="17"/>
  <c r="H53" i="17"/>
  <c r="AH50" i="17"/>
  <c r="AD50" i="17"/>
  <c r="V50" i="17"/>
  <c r="O50" i="17"/>
  <c r="K50" i="17"/>
  <c r="C50" i="17"/>
  <c r="Y48" i="17"/>
  <c r="F48" i="17"/>
  <c r="AM43" i="17"/>
  <c r="AK43" i="17"/>
  <c r="AI43" i="17"/>
  <c r="AG43" i="17"/>
  <c r="AE43" i="17"/>
  <c r="AC43" i="17"/>
  <c r="AA43" i="17"/>
  <c r="Y43" i="17"/>
  <c r="W43" i="17"/>
  <c r="U43" i="17"/>
  <c r="S43" i="17"/>
  <c r="Q43" i="17"/>
  <c r="O43" i="17"/>
  <c r="M43" i="17"/>
  <c r="K43" i="17"/>
  <c r="I43" i="17"/>
  <c r="F43" i="17"/>
  <c r="C43" i="17"/>
  <c r="Y34" i="17"/>
  <c r="T34" i="17"/>
  <c r="F34" i="17"/>
  <c r="N33" i="17"/>
  <c r="K33" i="17"/>
  <c r="F32" i="17"/>
  <c r="Y30" i="17"/>
  <c r="T30" i="17"/>
  <c r="N30" i="17"/>
  <c r="K30" i="17"/>
  <c r="F30" i="17"/>
  <c r="AF25" i="17"/>
  <c r="X25" i="17"/>
  <c r="AH23" i="17"/>
  <c r="X23" i="17"/>
  <c r="H23" i="17"/>
  <c r="N17" i="17"/>
  <c r="N16" i="17"/>
  <c r="N15" i="17"/>
  <c r="N14" i="17"/>
  <c r="N13" i="17"/>
  <c r="N12" i="17"/>
  <c r="N11" i="17"/>
  <c r="N10" i="17"/>
  <c r="AF6" i="17"/>
  <c r="E6" i="17"/>
  <c r="AJ2" i="17"/>
  <c r="D130" i="16"/>
  <c r="D129" i="16"/>
  <c r="D128" i="16"/>
  <c r="D127" i="16"/>
  <c r="D126" i="16"/>
  <c r="D125" i="16"/>
  <c r="Q124" i="16"/>
  <c r="D124" i="16"/>
  <c r="D123" i="16"/>
  <c r="D122" i="16"/>
  <c r="D121" i="16"/>
  <c r="D120" i="16"/>
  <c r="D119" i="16"/>
  <c r="D118" i="16"/>
  <c r="D117" i="16"/>
  <c r="Q116" i="16"/>
  <c r="D116" i="16"/>
  <c r="D115" i="16"/>
  <c r="D114" i="16"/>
  <c r="D113" i="16"/>
  <c r="D112" i="16"/>
  <c r="D111" i="16"/>
  <c r="D110" i="16"/>
  <c r="D109" i="16"/>
  <c r="Q108" i="16"/>
  <c r="D108" i="16"/>
  <c r="D107" i="16"/>
  <c r="D106" i="16"/>
  <c r="D105" i="16"/>
  <c r="D104" i="16"/>
  <c r="D103" i="16"/>
  <c r="D102" i="16"/>
  <c r="D101" i="16"/>
  <c r="Q100" i="16"/>
  <c r="D100" i="16"/>
  <c r="D99" i="16"/>
  <c r="D98" i="16"/>
  <c r="D97" i="16"/>
  <c r="D96" i="16"/>
  <c r="D95" i="16"/>
  <c r="D94" i="16"/>
  <c r="D93" i="16"/>
  <c r="Q92" i="16"/>
  <c r="D92" i="16"/>
  <c r="D91" i="16"/>
  <c r="D90" i="16"/>
  <c r="D89" i="16"/>
  <c r="D88" i="16"/>
  <c r="D87" i="16"/>
  <c r="D86" i="16"/>
  <c r="D85" i="16"/>
  <c r="Q84" i="16"/>
  <c r="D84" i="16"/>
  <c r="D83" i="16"/>
  <c r="D82" i="16"/>
  <c r="D81" i="16"/>
  <c r="U72" i="16"/>
  <c r="J62" i="16"/>
  <c r="AD50" i="16"/>
  <c r="AE43" i="16"/>
  <c r="I43" i="16"/>
  <c r="T30" i="16"/>
  <c r="N15" i="16"/>
  <c r="Q130" i="15"/>
  <c r="D130" i="15"/>
  <c r="Q129" i="15"/>
  <c r="D129" i="15"/>
  <c r="Q128" i="15"/>
  <c r="D128" i="15"/>
  <c r="Q127" i="15"/>
  <c r="D127" i="15"/>
  <c r="Q126" i="15"/>
  <c r="D126" i="15"/>
  <c r="Q125" i="15"/>
  <c r="D125" i="15"/>
  <c r="Q124" i="15"/>
  <c r="D124" i="15"/>
  <c r="Q123" i="15"/>
  <c r="D123" i="15"/>
  <c r="Q122" i="15"/>
  <c r="D122" i="15"/>
  <c r="Q121" i="15"/>
  <c r="D121" i="15"/>
  <c r="Q120" i="15"/>
  <c r="D120" i="15"/>
  <c r="Q119" i="15"/>
  <c r="D119" i="15"/>
  <c r="Q118" i="15"/>
  <c r="D118" i="15"/>
  <c r="Q117" i="15"/>
  <c r="D117" i="15"/>
  <c r="Q116" i="15"/>
  <c r="D116" i="15"/>
  <c r="Q115" i="15"/>
  <c r="D115" i="15"/>
  <c r="Q114" i="15"/>
  <c r="D114" i="15"/>
  <c r="Q113" i="15"/>
  <c r="D113" i="15"/>
  <c r="Q112" i="15"/>
  <c r="D112" i="15"/>
  <c r="Q111" i="15"/>
  <c r="D111" i="15"/>
  <c r="Q110" i="15"/>
  <c r="D110" i="15"/>
  <c r="Q109" i="15"/>
  <c r="D109" i="15"/>
  <c r="Q108" i="15"/>
  <c r="D108" i="15"/>
  <c r="Q107" i="15"/>
  <c r="D107" i="15"/>
  <c r="Q106" i="15"/>
  <c r="D106" i="15"/>
  <c r="Q105" i="15"/>
  <c r="D105" i="15"/>
  <c r="Q104" i="15"/>
  <c r="D104" i="15"/>
  <c r="Q103" i="15"/>
  <c r="D103" i="15"/>
  <c r="Q102" i="15"/>
  <c r="D102" i="15"/>
  <c r="Q101" i="15"/>
  <c r="D101" i="15"/>
  <c r="Q100" i="15"/>
  <c r="D100" i="15"/>
  <c r="Q99" i="15"/>
  <c r="D99" i="15"/>
  <c r="Q98" i="15"/>
  <c r="D98" i="15"/>
  <c r="Q97" i="15"/>
  <c r="D97" i="15"/>
  <c r="Q96" i="15"/>
  <c r="D96" i="15"/>
  <c r="Q95" i="15"/>
  <c r="D95" i="15"/>
  <c r="Q94" i="15"/>
  <c r="D94" i="15"/>
  <c r="Q93" i="15"/>
  <c r="D93" i="15"/>
  <c r="Q92" i="15"/>
  <c r="D92" i="15"/>
  <c r="Q91" i="15"/>
  <c r="D91" i="15"/>
  <c r="Q90" i="15"/>
  <c r="D90" i="15"/>
  <c r="Q89" i="15"/>
  <c r="D89" i="15"/>
  <c r="Q88" i="15"/>
  <c r="D88" i="15"/>
  <c r="Q87" i="15"/>
  <c r="D87" i="15"/>
  <c r="Q86" i="15"/>
  <c r="D86" i="15"/>
  <c r="Q85" i="15"/>
  <c r="D85" i="15"/>
  <c r="Q84" i="15"/>
  <c r="D84" i="15"/>
  <c r="Q83" i="15"/>
  <c r="D83" i="15"/>
  <c r="Q82" i="15"/>
  <c r="D82" i="15"/>
  <c r="Q81" i="15"/>
  <c r="D81" i="15"/>
  <c r="U74" i="15"/>
  <c r="J74" i="15"/>
  <c r="U73" i="15"/>
  <c r="J73" i="15"/>
  <c r="U72" i="15"/>
  <c r="J72" i="15"/>
  <c r="Y71" i="15"/>
  <c r="J65" i="15"/>
  <c r="H65" i="15"/>
  <c r="J64" i="15"/>
  <c r="H64" i="15"/>
  <c r="J63" i="15"/>
  <c r="H63" i="15"/>
  <c r="AD62" i="15"/>
  <c r="R62" i="15"/>
  <c r="J62" i="15"/>
  <c r="H62" i="15"/>
  <c r="AD55" i="15"/>
  <c r="Y55" i="15"/>
  <c r="T55" i="15"/>
  <c r="O55" i="15"/>
  <c r="J55" i="15"/>
  <c r="C55" i="15"/>
  <c r="H53" i="15"/>
  <c r="AH50" i="15"/>
  <c r="AD50" i="15"/>
  <c r="V50" i="15"/>
  <c r="O50" i="15"/>
  <c r="K50" i="15"/>
  <c r="C50" i="15"/>
  <c r="Y48" i="15"/>
  <c r="F48" i="15"/>
  <c r="AM43" i="15"/>
  <c r="AK43" i="15"/>
  <c r="AI43" i="15"/>
  <c r="AG43" i="15"/>
  <c r="AE43" i="15"/>
  <c r="AC43" i="15"/>
  <c r="AA43" i="15"/>
  <c r="Y43" i="15"/>
  <c r="W43" i="15"/>
  <c r="U43" i="15"/>
  <c r="S43" i="15"/>
  <c r="Q43" i="15"/>
  <c r="O43" i="15"/>
  <c r="M43" i="15"/>
  <c r="K43" i="15"/>
  <c r="I43" i="15"/>
  <c r="F43" i="15"/>
  <c r="C43" i="15"/>
  <c r="Y34" i="15"/>
  <c r="T34" i="15"/>
  <c r="F34" i="15"/>
  <c r="N33" i="15"/>
  <c r="K33" i="15"/>
  <c r="F32" i="15"/>
  <c r="Y30" i="15"/>
  <c r="T30" i="15"/>
  <c r="N30" i="15"/>
  <c r="K30" i="15"/>
  <c r="F30" i="15"/>
  <c r="AF25" i="15"/>
  <c r="X25" i="15"/>
  <c r="X23" i="15"/>
  <c r="H23" i="15"/>
  <c r="N17" i="15"/>
  <c r="N16" i="15"/>
  <c r="N15" i="15"/>
  <c r="N14" i="15"/>
  <c r="N13" i="15"/>
  <c r="N12" i="15"/>
  <c r="N11" i="15"/>
  <c r="N10" i="15"/>
  <c r="AF6" i="15"/>
  <c r="E6" i="15"/>
  <c r="AJ2" i="15"/>
  <c r="Q130" i="14"/>
  <c r="D130" i="14"/>
  <c r="Q129" i="14"/>
  <c r="D129" i="14"/>
  <c r="Q128" i="14"/>
  <c r="D128" i="14"/>
  <c r="Q127" i="14"/>
  <c r="D127" i="14"/>
  <c r="Q126" i="14"/>
  <c r="D126" i="14"/>
  <c r="Q125" i="14"/>
  <c r="D125" i="14"/>
  <c r="Q124" i="14"/>
  <c r="D124" i="14"/>
  <c r="Q123" i="14"/>
  <c r="D123" i="14"/>
  <c r="Q122" i="14"/>
  <c r="D122" i="14"/>
  <c r="Q121" i="14"/>
  <c r="D121" i="14"/>
  <c r="Q120" i="14"/>
  <c r="D120" i="14"/>
  <c r="Q119" i="14"/>
  <c r="D119" i="14"/>
  <c r="Q118" i="14"/>
  <c r="D118" i="14"/>
  <c r="Q117" i="14"/>
  <c r="D117" i="14"/>
  <c r="Q116" i="14"/>
  <c r="D116" i="14"/>
  <c r="Q115" i="14"/>
  <c r="D115" i="14"/>
  <c r="Q114" i="14"/>
  <c r="D114" i="14"/>
  <c r="Q113" i="14"/>
  <c r="D113" i="14"/>
  <c r="Q112" i="14"/>
  <c r="D112" i="14"/>
  <c r="Q111" i="14"/>
  <c r="D111" i="14"/>
  <c r="Q110" i="14"/>
  <c r="D110" i="14"/>
  <c r="Q109" i="14"/>
  <c r="D109" i="14"/>
  <c r="Q108" i="14"/>
  <c r="D108" i="14"/>
  <c r="Q107" i="14"/>
  <c r="D107" i="14"/>
  <c r="Q106" i="14"/>
  <c r="D106" i="14"/>
  <c r="Q105" i="14"/>
  <c r="D105" i="14"/>
  <c r="Q104" i="14"/>
  <c r="D104" i="14"/>
  <c r="Q103" i="14"/>
  <c r="D103" i="14"/>
  <c r="Q102" i="14"/>
  <c r="D102" i="14"/>
  <c r="Q101" i="14"/>
  <c r="D101" i="14"/>
  <c r="Q100" i="14"/>
  <c r="D100" i="14"/>
  <c r="Q99" i="14"/>
  <c r="D99" i="14"/>
  <c r="Q98" i="14"/>
  <c r="D98" i="14"/>
  <c r="Q97" i="14"/>
  <c r="D97" i="14"/>
  <c r="Q96" i="14"/>
  <c r="D96" i="14"/>
  <c r="Q95" i="14"/>
  <c r="D95" i="14"/>
  <c r="Q94" i="14"/>
  <c r="D94" i="14"/>
  <c r="Q93" i="14"/>
  <c r="D93" i="14"/>
  <c r="Q92" i="14"/>
  <c r="D92" i="14"/>
  <c r="Q91" i="14"/>
  <c r="D91" i="14"/>
  <c r="Q90" i="14"/>
  <c r="D90" i="14"/>
  <c r="Q89" i="14"/>
  <c r="D89" i="14"/>
  <c r="Q88" i="14"/>
  <c r="D88" i="14"/>
  <c r="Q87" i="14"/>
  <c r="D87" i="14"/>
  <c r="Q86" i="14"/>
  <c r="D86" i="14"/>
  <c r="Q85" i="14"/>
  <c r="D85" i="14"/>
  <c r="Q84" i="14"/>
  <c r="D84" i="14"/>
  <c r="Q83" i="14"/>
  <c r="D83" i="14"/>
  <c r="Q82" i="14"/>
  <c r="D82" i="14"/>
  <c r="Q81" i="14"/>
  <c r="D81" i="14"/>
  <c r="U74" i="14"/>
  <c r="J74" i="14"/>
  <c r="U73" i="14"/>
  <c r="J73" i="14"/>
  <c r="U72" i="14"/>
  <c r="J72" i="14"/>
  <c r="Y71" i="14"/>
  <c r="J65" i="14"/>
  <c r="H65" i="14"/>
  <c r="J64" i="14"/>
  <c r="H64" i="14"/>
  <c r="J63" i="14"/>
  <c r="H63" i="14"/>
  <c r="AD62" i="14"/>
  <c r="R62" i="14"/>
  <c r="J62" i="14"/>
  <c r="H62" i="14"/>
  <c r="AD55" i="14"/>
  <c r="Y55" i="14"/>
  <c r="T55" i="14"/>
  <c r="O55" i="14"/>
  <c r="J55" i="14"/>
  <c r="C55" i="14"/>
  <c r="H53" i="14"/>
  <c r="AH50" i="14"/>
  <c r="AD50" i="14"/>
  <c r="V50" i="14"/>
  <c r="O50" i="14"/>
  <c r="K50" i="14"/>
  <c r="C50" i="14"/>
  <c r="Y48" i="14"/>
  <c r="F48" i="14"/>
  <c r="AM43" i="14"/>
  <c r="AK43" i="14"/>
  <c r="AI43" i="14"/>
  <c r="AG43" i="14"/>
  <c r="AE43" i="14"/>
  <c r="AC43" i="14"/>
  <c r="AA43" i="14"/>
  <c r="Y43" i="14"/>
  <c r="W43" i="14"/>
  <c r="U43" i="14"/>
  <c r="S43" i="14"/>
  <c r="Q43" i="14"/>
  <c r="O43" i="14"/>
  <c r="M43" i="14"/>
  <c r="K43" i="14"/>
  <c r="I43" i="14"/>
  <c r="F43" i="14"/>
  <c r="C43" i="14"/>
  <c r="Y34" i="14"/>
  <c r="T34" i="14"/>
  <c r="F34" i="14"/>
  <c r="N33" i="14"/>
  <c r="K33" i="14"/>
  <c r="F32" i="14"/>
  <c r="Y30" i="14"/>
  <c r="T30" i="14"/>
  <c r="N30" i="14"/>
  <c r="K30" i="14"/>
  <c r="F30" i="14"/>
  <c r="AF25" i="14"/>
  <c r="X25" i="14"/>
  <c r="X23" i="14"/>
  <c r="H23" i="14"/>
  <c r="N17" i="14"/>
  <c r="N16" i="14"/>
  <c r="N15" i="14"/>
  <c r="N14" i="14"/>
  <c r="N13" i="14"/>
  <c r="N12" i="14"/>
  <c r="N11" i="14"/>
  <c r="N10" i="14"/>
  <c r="AF6" i="14"/>
  <c r="E6" i="14"/>
  <c r="AJ2" i="14"/>
  <c r="Q130" i="13"/>
  <c r="D130" i="13"/>
  <c r="Q129" i="13"/>
  <c r="D129" i="13"/>
  <c r="Q128" i="13"/>
  <c r="D128" i="13"/>
  <c r="Q127" i="13"/>
  <c r="D127" i="13"/>
  <c r="Q126" i="13"/>
  <c r="D126" i="13"/>
  <c r="Q125" i="13"/>
  <c r="D125" i="13"/>
  <c r="Q124" i="13"/>
  <c r="D124" i="13"/>
  <c r="Q123" i="13"/>
  <c r="D123" i="13"/>
  <c r="Q122" i="13"/>
  <c r="D122" i="13"/>
  <c r="Q121" i="13"/>
  <c r="D121" i="13"/>
  <c r="Q120" i="13"/>
  <c r="D120" i="13"/>
  <c r="Q119" i="13"/>
  <c r="D119" i="13"/>
  <c r="Q118" i="13"/>
  <c r="D118" i="13"/>
  <c r="Q117" i="13"/>
  <c r="D117" i="13"/>
  <c r="Q116" i="13"/>
  <c r="D116" i="13"/>
  <c r="Q115" i="13"/>
  <c r="D115" i="13"/>
  <c r="Q114" i="13"/>
  <c r="D114" i="13"/>
  <c r="Q113" i="13"/>
  <c r="D113" i="13"/>
  <c r="Q112" i="13"/>
  <c r="D112" i="13"/>
  <c r="Q111" i="13"/>
  <c r="D111" i="13"/>
  <c r="Q110" i="13"/>
  <c r="D110" i="13"/>
  <c r="Q109" i="13"/>
  <c r="D109" i="13"/>
  <c r="Q108" i="13"/>
  <c r="D108" i="13"/>
  <c r="Q107" i="13"/>
  <c r="D107" i="13"/>
  <c r="Q106" i="13"/>
  <c r="D106" i="13"/>
  <c r="Q105" i="13"/>
  <c r="D105" i="13"/>
  <c r="Q104" i="13"/>
  <c r="D104" i="13"/>
  <c r="Q103" i="13"/>
  <c r="D103" i="13"/>
  <c r="Q102" i="13"/>
  <c r="D102" i="13"/>
  <c r="Q101" i="13"/>
  <c r="D101" i="13"/>
  <c r="Q100" i="13"/>
  <c r="D100" i="13"/>
  <c r="Q99" i="13"/>
  <c r="D99" i="13"/>
  <c r="Q98" i="13"/>
  <c r="D98" i="13"/>
  <c r="Q97" i="13"/>
  <c r="D97" i="13"/>
  <c r="Q96" i="13"/>
  <c r="D96" i="13"/>
  <c r="Q95" i="13"/>
  <c r="D95" i="13"/>
  <c r="Q94" i="13"/>
  <c r="D94" i="13"/>
  <c r="Q93" i="13"/>
  <c r="D93" i="13"/>
  <c r="Q92" i="13"/>
  <c r="D92" i="13"/>
  <c r="Q91" i="13"/>
  <c r="D91" i="13"/>
  <c r="Q90" i="13"/>
  <c r="D90" i="13"/>
  <c r="Q89" i="13"/>
  <c r="D89" i="13"/>
  <c r="Q88" i="13"/>
  <c r="D88" i="13"/>
  <c r="Q87" i="13"/>
  <c r="D87" i="13"/>
  <c r="Q86" i="13"/>
  <c r="D86" i="13"/>
  <c r="Q85" i="13"/>
  <c r="D85" i="13"/>
  <c r="Q84" i="13"/>
  <c r="D84" i="13"/>
  <c r="Q83" i="13"/>
  <c r="D83" i="13"/>
  <c r="Q82" i="13"/>
  <c r="D82" i="13"/>
  <c r="Q81" i="13"/>
  <c r="D81" i="13"/>
  <c r="U74" i="13"/>
  <c r="J74" i="13"/>
  <c r="U73" i="13"/>
  <c r="J73" i="13"/>
  <c r="U72" i="13"/>
  <c r="J72" i="13"/>
  <c r="Y71" i="13"/>
  <c r="J65" i="13"/>
  <c r="H65" i="13"/>
  <c r="J64" i="13"/>
  <c r="H64" i="13"/>
  <c r="J63" i="13"/>
  <c r="H63" i="13"/>
  <c r="AD62" i="13"/>
  <c r="R62" i="13"/>
  <c r="J62" i="13"/>
  <c r="H62" i="13"/>
  <c r="AD55" i="13"/>
  <c r="Y55" i="13"/>
  <c r="T55" i="13"/>
  <c r="O55" i="13"/>
  <c r="J55" i="13"/>
  <c r="C55" i="13"/>
  <c r="H53" i="13"/>
  <c r="AH50" i="13"/>
  <c r="AD50" i="13"/>
  <c r="V50" i="13"/>
  <c r="O50" i="13"/>
  <c r="K50" i="13"/>
  <c r="C50" i="13"/>
  <c r="Y48" i="13"/>
  <c r="F48" i="13"/>
  <c r="AM43" i="13"/>
  <c r="AK43" i="13"/>
  <c r="AI43" i="13"/>
  <c r="AG43" i="13"/>
  <c r="AE43" i="13"/>
  <c r="AC43" i="13"/>
  <c r="AA43" i="13"/>
  <c r="Y43" i="13"/>
  <c r="W43" i="13"/>
  <c r="U43" i="13"/>
  <c r="S43" i="13"/>
  <c r="Q43" i="13"/>
  <c r="O43" i="13"/>
  <c r="M43" i="13"/>
  <c r="K43" i="13"/>
  <c r="I43" i="13"/>
  <c r="F43" i="13"/>
  <c r="C43" i="13"/>
  <c r="Y34" i="13"/>
  <c r="T34" i="13"/>
  <c r="F34" i="13"/>
  <c r="N33" i="13"/>
  <c r="K33" i="13"/>
  <c r="F32" i="13"/>
  <c r="Y30" i="13"/>
  <c r="T30" i="13"/>
  <c r="N30" i="13"/>
  <c r="K30" i="13"/>
  <c r="F30" i="13"/>
  <c r="AF25" i="13"/>
  <c r="X25" i="13"/>
  <c r="X23" i="13"/>
  <c r="H23" i="13"/>
  <c r="N17" i="13"/>
  <c r="N16" i="13"/>
  <c r="N15" i="13"/>
  <c r="N14" i="13"/>
  <c r="N13" i="13"/>
  <c r="N12" i="13"/>
  <c r="N11" i="13"/>
  <c r="N10" i="13"/>
  <c r="AF6" i="13"/>
  <c r="E6" i="13"/>
  <c r="AJ2" i="13"/>
  <c r="D130" i="12"/>
  <c r="D129" i="12"/>
  <c r="D128" i="12"/>
  <c r="D127" i="12"/>
  <c r="D126" i="12"/>
  <c r="Q125" i="12"/>
  <c r="D125" i="12"/>
  <c r="D124" i="12"/>
  <c r="D123" i="12"/>
  <c r="D122" i="12"/>
  <c r="D121" i="12"/>
  <c r="D120" i="12"/>
  <c r="D119" i="12"/>
  <c r="D118" i="12"/>
  <c r="Q117" i="12"/>
  <c r="D117" i="12"/>
  <c r="D116" i="12"/>
  <c r="D115" i="12"/>
  <c r="D114" i="12"/>
  <c r="D113" i="12"/>
  <c r="D112" i="12"/>
  <c r="D111" i="12"/>
  <c r="D110" i="12"/>
  <c r="Q109" i="12"/>
  <c r="D109" i="12"/>
  <c r="D108" i="12"/>
  <c r="D107" i="12"/>
  <c r="D106" i="12"/>
  <c r="D105" i="12"/>
  <c r="D104" i="12"/>
  <c r="D103" i="12"/>
  <c r="D102" i="12"/>
  <c r="Q101" i="12"/>
  <c r="D101" i="12"/>
  <c r="D100" i="12"/>
  <c r="D99" i="12"/>
  <c r="D98" i="12"/>
  <c r="D97" i="12"/>
  <c r="D96" i="12"/>
  <c r="D95" i="12"/>
  <c r="D94" i="12"/>
  <c r="Q93" i="12"/>
  <c r="D93" i="12"/>
  <c r="D92" i="12"/>
  <c r="D91" i="12"/>
  <c r="D90" i="12"/>
  <c r="D89" i="12"/>
  <c r="D88" i="12"/>
  <c r="D87" i="12"/>
  <c r="D86" i="12"/>
  <c r="Q85" i="12"/>
  <c r="D85" i="12"/>
  <c r="D84" i="12"/>
  <c r="D83" i="12"/>
  <c r="D82" i="12"/>
  <c r="D81" i="12"/>
  <c r="J74" i="12"/>
  <c r="H63" i="12"/>
  <c r="H53" i="12"/>
  <c r="AK43" i="12"/>
  <c r="O43" i="12"/>
  <c r="F32" i="12"/>
  <c r="H23" i="12"/>
  <c r="AJ2" i="12"/>
  <c r="Q130" i="11"/>
  <c r="D130" i="11"/>
  <c r="Q129" i="11"/>
  <c r="D129" i="11"/>
  <c r="Q128" i="11"/>
  <c r="D128" i="11"/>
  <c r="Q127" i="11"/>
  <c r="D127" i="11"/>
  <c r="Q126" i="11"/>
  <c r="D126" i="11"/>
  <c r="Q125" i="11"/>
  <c r="D125" i="11"/>
  <c r="Q124" i="11"/>
  <c r="D124" i="11"/>
  <c r="Q123" i="11"/>
  <c r="D123" i="11"/>
  <c r="Q122" i="11"/>
  <c r="D122" i="11"/>
  <c r="Q121" i="11"/>
  <c r="D121" i="11"/>
  <c r="Q120" i="11"/>
  <c r="D120" i="11"/>
  <c r="Q119" i="11"/>
  <c r="D119" i="11"/>
  <c r="Q118" i="11"/>
  <c r="D118" i="11"/>
  <c r="Q117" i="11"/>
  <c r="D117" i="11"/>
  <c r="Q116" i="11"/>
  <c r="D116" i="11"/>
  <c r="Q115" i="11"/>
  <c r="D115" i="11"/>
  <c r="Q114" i="11"/>
  <c r="D114" i="11"/>
  <c r="Q113" i="11"/>
  <c r="D113" i="11"/>
  <c r="Q112" i="11"/>
  <c r="D112" i="11"/>
  <c r="Q111" i="11"/>
  <c r="D111" i="11"/>
  <c r="Q110" i="11"/>
  <c r="D110" i="11"/>
  <c r="Q109" i="11"/>
  <c r="D109" i="11"/>
  <c r="Q108" i="11"/>
  <c r="D108" i="11"/>
  <c r="Q107" i="11"/>
  <c r="D107" i="11"/>
  <c r="Q106" i="11"/>
  <c r="D106" i="11"/>
  <c r="Q105" i="11"/>
  <c r="D105" i="11"/>
  <c r="Q104" i="11"/>
  <c r="D104" i="11"/>
  <c r="Q103" i="11"/>
  <c r="D103" i="11"/>
  <c r="Q102" i="11"/>
  <c r="D102" i="11"/>
  <c r="Q101" i="11"/>
  <c r="D101" i="11"/>
  <c r="Q100" i="11"/>
  <c r="D100" i="11"/>
  <c r="Q99" i="11"/>
  <c r="D99" i="11"/>
  <c r="Q98" i="11"/>
  <c r="D98" i="11"/>
  <c r="Q97" i="11"/>
  <c r="D97" i="11"/>
  <c r="Q96" i="11"/>
  <c r="D96" i="11"/>
  <c r="Q95" i="11"/>
  <c r="D95" i="11"/>
  <c r="Q94" i="11"/>
  <c r="D94" i="11"/>
  <c r="Q93" i="11"/>
  <c r="D93" i="11"/>
  <c r="Q92" i="11"/>
  <c r="D92" i="11"/>
  <c r="Q91" i="11"/>
  <c r="D91" i="11"/>
  <c r="Q90" i="11"/>
  <c r="D90" i="11"/>
  <c r="Q89" i="11"/>
  <c r="D89" i="11"/>
  <c r="Q88" i="11"/>
  <c r="D88" i="11"/>
  <c r="Q87" i="11"/>
  <c r="D87" i="11"/>
  <c r="Q86" i="11"/>
  <c r="D86" i="11"/>
  <c r="Q85" i="11"/>
  <c r="D85" i="11"/>
  <c r="Q84" i="11"/>
  <c r="D84" i="11"/>
  <c r="Q83" i="11"/>
  <c r="D83" i="11"/>
  <c r="Q82" i="11"/>
  <c r="D82" i="11"/>
  <c r="Q81" i="11"/>
  <c r="D81" i="11"/>
  <c r="U74" i="11"/>
  <c r="J74" i="11"/>
  <c r="U73" i="11"/>
  <c r="J73" i="11"/>
  <c r="U72" i="11"/>
  <c r="J72" i="11"/>
  <c r="Y71" i="11"/>
  <c r="J65" i="11"/>
  <c r="H65" i="11"/>
  <c r="J64" i="11"/>
  <c r="H64" i="11"/>
  <c r="J63" i="11"/>
  <c r="H63" i="11"/>
  <c r="AD62" i="11"/>
  <c r="R62" i="11"/>
  <c r="J62" i="11"/>
  <c r="H62" i="11"/>
  <c r="AD55" i="11"/>
  <c r="Y55" i="11"/>
  <c r="T55" i="11"/>
  <c r="O55" i="11"/>
  <c r="J55" i="11"/>
  <c r="C55" i="11"/>
  <c r="H53" i="11"/>
  <c r="AH50" i="11"/>
  <c r="AD50" i="11"/>
  <c r="V50" i="11"/>
  <c r="O50" i="11"/>
  <c r="K50" i="11"/>
  <c r="C50" i="11"/>
  <c r="Y48" i="11"/>
  <c r="F48" i="11"/>
  <c r="AM43" i="11"/>
  <c r="AK43" i="11"/>
  <c r="AI43" i="11"/>
  <c r="AG43" i="11"/>
  <c r="AE43" i="11"/>
  <c r="AC43" i="11"/>
  <c r="AA43" i="11"/>
  <c r="Y43" i="11"/>
  <c r="W43" i="11"/>
  <c r="U43" i="11"/>
  <c r="S43" i="11"/>
  <c r="Q43" i="11"/>
  <c r="O43" i="11"/>
  <c r="M43" i="11"/>
  <c r="K43" i="11"/>
  <c r="I43" i="11"/>
  <c r="F43" i="11"/>
  <c r="C43" i="11"/>
  <c r="Y34" i="11"/>
  <c r="T34" i="11"/>
  <c r="F34" i="11"/>
  <c r="N33" i="11"/>
  <c r="K33" i="11"/>
  <c r="F32" i="11"/>
  <c r="Y30" i="11"/>
  <c r="T30" i="11"/>
  <c r="N30" i="11"/>
  <c r="K30" i="11"/>
  <c r="F30" i="11"/>
  <c r="AF25" i="11"/>
  <c r="X25" i="11"/>
  <c r="X23" i="11"/>
  <c r="H23" i="11"/>
  <c r="N17" i="11"/>
  <c r="N16" i="11"/>
  <c r="N15" i="11"/>
  <c r="N14" i="11"/>
  <c r="N13" i="11"/>
  <c r="N12" i="11"/>
  <c r="N11" i="11"/>
  <c r="N10" i="11"/>
  <c r="AF6" i="11"/>
  <c r="E6" i="11"/>
  <c r="AJ2" i="11"/>
  <c r="Q130" i="10"/>
  <c r="D130" i="10"/>
  <c r="Q129" i="10"/>
  <c r="D129" i="10"/>
  <c r="Q128" i="10"/>
  <c r="D128" i="10"/>
  <c r="Q127" i="10"/>
  <c r="D127" i="10"/>
  <c r="Q126" i="10"/>
  <c r="D126" i="10"/>
  <c r="Q125" i="10"/>
  <c r="D125" i="10"/>
  <c r="Q124" i="10"/>
  <c r="D124" i="10"/>
  <c r="Q123" i="10"/>
  <c r="D123" i="10"/>
  <c r="Q122" i="10"/>
  <c r="D122" i="10"/>
  <c r="Q121" i="10"/>
  <c r="D121" i="10"/>
  <c r="Q120" i="10"/>
  <c r="D120" i="10"/>
  <c r="Q119" i="10"/>
  <c r="D119" i="10"/>
  <c r="Q118" i="10"/>
  <c r="D118" i="10"/>
  <c r="Q117" i="10"/>
  <c r="D117" i="10"/>
  <c r="Q116" i="10"/>
  <c r="D116" i="10"/>
  <c r="Q115" i="10"/>
  <c r="D115" i="10"/>
  <c r="Q114" i="10"/>
  <c r="D114" i="10"/>
  <c r="Q113" i="10"/>
  <c r="D113" i="10"/>
  <c r="Q112" i="10"/>
  <c r="D112" i="10"/>
  <c r="Q111" i="10"/>
  <c r="D111" i="10"/>
  <c r="Q110" i="10"/>
  <c r="D110" i="10"/>
  <c r="Q109" i="10"/>
  <c r="D109" i="10"/>
  <c r="Q108" i="10"/>
  <c r="D108" i="10"/>
  <c r="Q107" i="10"/>
  <c r="D107" i="10"/>
  <c r="Q106" i="10"/>
  <c r="D106" i="10"/>
  <c r="Q105" i="10"/>
  <c r="D105" i="10"/>
  <c r="Q104" i="10"/>
  <c r="D104" i="10"/>
  <c r="Q103" i="10"/>
  <c r="D103" i="10"/>
  <c r="Q102" i="10"/>
  <c r="D102" i="10"/>
  <c r="Q101" i="10"/>
  <c r="D101" i="10"/>
  <c r="Q100" i="10"/>
  <c r="D100" i="10"/>
  <c r="Q99" i="10"/>
  <c r="D99" i="10"/>
  <c r="Q98" i="10"/>
  <c r="D98" i="10"/>
  <c r="Q97" i="10"/>
  <c r="D97" i="10"/>
  <c r="Q96" i="10"/>
  <c r="D96" i="10"/>
  <c r="Q95" i="10"/>
  <c r="D95" i="10"/>
  <c r="Q94" i="10"/>
  <c r="D94" i="10"/>
  <c r="Q93" i="10"/>
  <c r="D93" i="10"/>
  <c r="Q92" i="10"/>
  <c r="D92" i="10"/>
  <c r="Q91" i="10"/>
  <c r="D91" i="10"/>
  <c r="Q90" i="10"/>
  <c r="D90" i="10"/>
  <c r="Q89" i="10"/>
  <c r="D89" i="10"/>
  <c r="Q88" i="10"/>
  <c r="D88" i="10"/>
  <c r="Q87" i="10"/>
  <c r="D87" i="10"/>
  <c r="Q86" i="10"/>
  <c r="D86" i="10"/>
  <c r="Q85" i="10"/>
  <c r="D85" i="10"/>
  <c r="Q84" i="10"/>
  <c r="D84" i="10"/>
  <c r="Q83" i="10"/>
  <c r="D83" i="10"/>
  <c r="Q82" i="10"/>
  <c r="D82" i="10"/>
  <c r="Q81" i="10"/>
  <c r="D81" i="10"/>
  <c r="U74" i="10"/>
  <c r="J74" i="10"/>
  <c r="U73" i="10"/>
  <c r="J73" i="10"/>
  <c r="U72" i="10"/>
  <c r="J72" i="10"/>
  <c r="Y71" i="10"/>
  <c r="J65" i="10"/>
  <c r="H65" i="10"/>
  <c r="J64" i="10"/>
  <c r="H64" i="10"/>
  <c r="J63" i="10"/>
  <c r="H63" i="10"/>
  <c r="AD62" i="10"/>
  <c r="R62" i="10"/>
  <c r="J62" i="10"/>
  <c r="H62" i="10"/>
  <c r="AD55" i="10"/>
  <c r="Y55" i="10"/>
  <c r="T55" i="10"/>
  <c r="O55" i="10"/>
  <c r="J55" i="10"/>
  <c r="C55" i="10"/>
  <c r="H53" i="10"/>
  <c r="AH50" i="10"/>
  <c r="AD50" i="10"/>
  <c r="V50" i="10"/>
  <c r="O50" i="10"/>
  <c r="K50" i="10"/>
  <c r="C50" i="10"/>
  <c r="Y48" i="10"/>
  <c r="F48" i="10"/>
  <c r="AM43" i="10"/>
  <c r="AK43" i="10"/>
  <c r="AI43" i="10"/>
  <c r="AG43" i="10"/>
  <c r="AE43" i="10"/>
  <c r="AC43" i="10"/>
  <c r="AA43" i="10"/>
  <c r="Y43" i="10"/>
  <c r="W43" i="10"/>
  <c r="U43" i="10"/>
  <c r="S43" i="10"/>
  <c r="Q43" i="10"/>
  <c r="O43" i="10"/>
  <c r="M43" i="10"/>
  <c r="K43" i="10"/>
  <c r="I43" i="10"/>
  <c r="F43" i="10"/>
  <c r="C43" i="10"/>
  <c r="Y34" i="10"/>
  <c r="T34" i="10"/>
  <c r="F34" i="10"/>
  <c r="N33" i="10"/>
  <c r="K33" i="10"/>
  <c r="F32" i="10"/>
  <c r="Y30" i="10"/>
  <c r="T30" i="10"/>
  <c r="N30" i="10"/>
  <c r="K30" i="10"/>
  <c r="F30" i="10"/>
  <c r="AF25" i="10"/>
  <c r="X25" i="10"/>
  <c r="X23" i="10"/>
  <c r="H23" i="10"/>
  <c r="N17" i="10"/>
  <c r="N16" i="10"/>
  <c r="N15" i="10"/>
  <c r="N14" i="10"/>
  <c r="N13" i="10"/>
  <c r="N12" i="10"/>
  <c r="N11" i="10"/>
  <c r="N10" i="10"/>
  <c r="AF6" i="10"/>
  <c r="E6" i="10"/>
  <c r="AJ2" i="10"/>
  <c r="Q130" i="9"/>
  <c r="D130" i="9"/>
  <c r="Q129" i="9"/>
  <c r="D129" i="9"/>
  <c r="Q128" i="9"/>
  <c r="D128" i="9"/>
  <c r="Q127" i="9"/>
  <c r="D127" i="9"/>
  <c r="Q126" i="9"/>
  <c r="D126" i="9"/>
  <c r="Q125" i="9"/>
  <c r="D125" i="9"/>
  <c r="Q124" i="9"/>
  <c r="D124" i="9"/>
  <c r="Q123" i="9"/>
  <c r="D123" i="9"/>
  <c r="Q122" i="9"/>
  <c r="D122" i="9"/>
  <c r="Q121" i="9"/>
  <c r="D121" i="9"/>
  <c r="Q120" i="9"/>
  <c r="D120" i="9"/>
  <c r="Q119" i="9"/>
  <c r="D119" i="9"/>
  <c r="Q118" i="9"/>
  <c r="D118" i="9"/>
  <c r="Q117" i="9"/>
  <c r="D117" i="9"/>
  <c r="Q116" i="9"/>
  <c r="D116" i="9"/>
  <c r="Q115" i="9"/>
  <c r="D115" i="9"/>
  <c r="Q114" i="9"/>
  <c r="D114" i="9"/>
  <c r="Q113" i="9"/>
  <c r="D113" i="9"/>
  <c r="Q112" i="9"/>
  <c r="D112" i="9"/>
  <c r="Q111" i="9"/>
  <c r="D111" i="9"/>
  <c r="Q110" i="9"/>
  <c r="D110" i="9"/>
  <c r="Q109" i="9"/>
  <c r="D109" i="9"/>
  <c r="Q108" i="9"/>
  <c r="D108" i="9"/>
  <c r="Q107" i="9"/>
  <c r="D107" i="9"/>
  <c r="Q106" i="9"/>
  <c r="D106" i="9"/>
  <c r="Q105" i="9"/>
  <c r="D105" i="9"/>
  <c r="Q104" i="9"/>
  <c r="D104" i="9"/>
  <c r="Q103" i="9"/>
  <c r="D103" i="9"/>
  <c r="Q102" i="9"/>
  <c r="D102" i="9"/>
  <c r="Q101" i="9"/>
  <c r="D101" i="9"/>
  <c r="Q100" i="9"/>
  <c r="D100" i="9"/>
  <c r="Q99" i="9"/>
  <c r="D99" i="9"/>
  <c r="Q98" i="9"/>
  <c r="D98" i="9"/>
  <c r="Q97" i="9"/>
  <c r="D97" i="9"/>
  <c r="Q96" i="9"/>
  <c r="D96" i="9"/>
  <c r="Q95" i="9"/>
  <c r="D95" i="9"/>
  <c r="Q94" i="9"/>
  <c r="D94" i="9"/>
  <c r="Q93" i="9"/>
  <c r="D93" i="9"/>
  <c r="Q92" i="9"/>
  <c r="D92" i="9"/>
  <c r="Q91" i="9"/>
  <c r="D91" i="9"/>
  <c r="Q90" i="9"/>
  <c r="D90" i="9"/>
  <c r="Q89" i="9"/>
  <c r="D89" i="9"/>
  <c r="Q88" i="9"/>
  <c r="D88" i="9"/>
  <c r="Q87" i="9"/>
  <c r="D87" i="9"/>
  <c r="Q86" i="9"/>
  <c r="D86" i="9"/>
  <c r="Q85" i="9"/>
  <c r="D85" i="9"/>
  <c r="Q84" i="9"/>
  <c r="D84" i="9"/>
  <c r="Q83" i="9"/>
  <c r="D83" i="9"/>
  <c r="Q82" i="9"/>
  <c r="D82" i="9"/>
  <c r="Q81" i="9"/>
  <c r="D81" i="9"/>
  <c r="U74" i="9"/>
  <c r="J74" i="9"/>
  <c r="U73" i="9"/>
  <c r="J73" i="9"/>
  <c r="U72" i="9"/>
  <c r="J72" i="9"/>
  <c r="Y71" i="9"/>
  <c r="J65" i="9"/>
  <c r="H65" i="9"/>
  <c r="J64" i="9"/>
  <c r="H64" i="9"/>
  <c r="J63" i="9"/>
  <c r="H63" i="9"/>
  <c r="AD62" i="9"/>
  <c r="R62" i="9"/>
  <c r="J62" i="9"/>
  <c r="H62" i="9"/>
  <c r="AD55" i="9"/>
  <c r="Y55" i="9"/>
  <c r="T55" i="9"/>
  <c r="O55" i="9"/>
  <c r="J55" i="9"/>
  <c r="C55" i="9"/>
  <c r="H53" i="9"/>
  <c r="AH50" i="9"/>
  <c r="AD50" i="9"/>
  <c r="V50" i="9"/>
  <c r="O50" i="9"/>
  <c r="K50" i="9"/>
  <c r="C50" i="9"/>
  <c r="Y48" i="9"/>
  <c r="F48" i="9"/>
  <c r="AM43" i="9"/>
  <c r="AK43" i="9"/>
  <c r="AI43" i="9"/>
  <c r="AG43" i="9"/>
  <c r="AE43" i="9"/>
  <c r="AC43" i="9"/>
  <c r="AA43" i="9"/>
  <c r="Y43" i="9"/>
  <c r="W43" i="9"/>
  <c r="U43" i="9"/>
  <c r="S43" i="9"/>
  <c r="Q43" i="9"/>
  <c r="O43" i="9"/>
  <c r="M43" i="9"/>
  <c r="K43" i="9"/>
  <c r="I43" i="9"/>
  <c r="F43" i="9"/>
  <c r="C43" i="9"/>
  <c r="Y34" i="9"/>
  <c r="T34" i="9"/>
  <c r="F34" i="9"/>
  <c r="N33" i="9"/>
  <c r="K33" i="9"/>
  <c r="F32" i="9"/>
  <c r="Y30" i="9"/>
  <c r="T30" i="9"/>
  <c r="N30" i="9"/>
  <c r="K30" i="9"/>
  <c r="F30" i="9"/>
  <c r="AF25" i="9"/>
  <c r="X25" i="9"/>
  <c r="X23" i="9"/>
  <c r="H23" i="9"/>
  <c r="N17" i="9"/>
  <c r="N16" i="9"/>
  <c r="N15" i="9"/>
  <c r="N14" i="9"/>
  <c r="N13" i="9"/>
  <c r="N12" i="9"/>
  <c r="N11" i="9"/>
  <c r="N10" i="9"/>
  <c r="AF6" i="9"/>
  <c r="E6" i="9"/>
  <c r="AJ2" i="9"/>
  <c r="D130" i="8"/>
  <c r="Q129" i="8"/>
  <c r="D129" i="8"/>
  <c r="D128" i="8"/>
  <c r="D127" i="8"/>
  <c r="D126" i="8"/>
  <c r="D125" i="8"/>
  <c r="D124" i="8"/>
  <c r="Q123" i="8"/>
  <c r="D123" i="8"/>
  <c r="D122" i="8"/>
  <c r="Q121" i="8"/>
  <c r="D121" i="8"/>
  <c r="D120" i="8"/>
  <c r="D119" i="8"/>
  <c r="D118" i="8"/>
  <c r="D117" i="8"/>
  <c r="D116" i="8"/>
  <c r="Q115" i="8"/>
  <c r="D115" i="8"/>
  <c r="D114" i="8"/>
  <c r="Q113" i="8"/>
  <c r="D113" i="8"/>
  <c r="D112" i="8"/>
  <c r="D111" i="8"/>
  <c r="D110" i="8"/>
  <c r="D109" i="8"/>
  <c r="D108" i="8"/>
  <c r="Q107" i="8"/>
  <c r="D107" i="8"/>
  <c r="D106" i="8"/>
  <c r="Q105" i="8"/>
  <c r="D105" i="8"/>
  <c r="D104" i="8"/>
  <c r="D103" i="8"/>
  <c r="D102" i="8"/>
  <c r="D101" i="8"/>
  <c r="D100" i="8"/>
  <c r="Q99" i="8"/>
  <c r="D99" i="8"/>
  <c r="D98" i="8"/>
  <c r="Q97" i="8"/>
  <c r="D97" i="8"/>
  <c r="D96" i="8"/>
  <c r="D95" i="8"/>
  <c r="D94" i="8"/>
  <c r="D93" i="8"/>
  <c r="D92" i="8"/>
  <c r="Q91" i="8"/>
  <c r="D91" i="8"/>
  <c r="D90" i="8"/>
  <c r="Q89" i="8"/>
  <c r="D89" i="8"/>
  <c r="D88" i="8"/>
  <c r="D87" i="8"/>
  <c r="D86" i="8"/>
  <c r="D85" i="8"/>
  <c r="D84" i="8"/>
  <c r="Q83" i="8"/>
  <c r="D83" i="8"/>
  <c r="D82" i="8"/>
  <c r="Q81" i="8"/>
  <c r="D81" i="8"/>
  <c r="J72" i="8"/>
  <c r="J65" i="8"/>
  <c r="R62" i="8"/>
  <c r="J62" i="8"/>
  <c r="C55" i="8"/>
  <c r="H53" i="8"/>
  <c r="Y48" i="8"/>
  <c r="F48" i="8"/>
  <c r="AA43" i="8"/>
  <c r="Y43" i="8"/>
  <c r="K43" i="8"/>
  <c r="I43" i="8"/>
  <c r="K33" i="8"/>
  <c r="F32" i="8"/>
  <c r="X25" i="8"/>
  <c r="N15" i="8"/>
  <c r="N13" i="8"/>
  <c r="AF6" i="8"/>
  <c r="E6" i="8"/>
  <c r="Q130" i="7"/>
  <c r="D130" i="7"/>
  <c r="Q129" i="7"/>
  <c r="D129" i="7"/>
  <c r="Q128" i="7"/>
  <c r="D128" i="7"/>
  <c r="Q127" i="7"/>
  <c r="D127" i="7"/>
  <c r="Q126" i="7"/>
  <c r="D126" i="7"/>
  <c r="Q125" i="7"/>
  <c r="D125" i="7"/>
  <c r="Q124" i="7"/>
  <c r="D124" i="7"/>
  <c r="Q123" i="7"/>
  <c r="D123" i="7"/>
  <c r="Q122" i="7"/>
  <c r="D122" i="7"/>
  <c r="Q121" i="7"/>
  <c r="D121" i="7"/>
  <c r="Q120" i="7"/>
  <c r="D120" i="7"/>
  <c r="Q119" i="7"/>
  <c r="D119" i="7"/>
  <c r="Q118" i="7"/>
  <c r="D118" i="7"/>
  <c r="Q117" i="7"/>
  <c r="D117" i="7"/>
  <c r="Q116" i="7"/>
  <c r="D116" i="7"/>
  <c r="Q115" i="7"/>
  <c r="D115" i="7"/>
  <c r="Q114" i="7"/>
  <c r="D114" i="7"/>
  <c r="Q113" i="7"/>
  <c r="D113" i="7"/>
  <c r="Q112" i="7"/>
  <c r="D112" i="7"/>
  <c r="Q111" i="7"/>
  <c r="D111" i="7"/>
  <c r="Q110" i="7"/>
  <c r="D110" i="7"/>
  <c r="Q109" i="7"/>
  <c r="D109" i="7"/>
  <c r="Q108" i="7"/>
  <c r="D108" i="7"/>
  <c r="Q107" i="7"/>
  <c r="D107" i="7"/>
  <c r="Q106" i="7"/>
  <c r="D106" i="7"/>
  <c r="Q105" i="7"/>
  <c r="D105" i="7"/>
  <c r="Q104" i="7"/>
  <c r="D104" i="7"/>
  <c r="Q103" i="7"/>
  <c r="D103" i="7"/>
  <c r="Q102" i="7"/>
  <c r="D102" i="7"/>
  <c r="Q101" i="7"/>
  <c r="D101" i="7"/>
  <c r="Q100" i="7"/>
  <c r="D100" i="7"/>
  <c r="Q99" i="7"/>
  <c r="D99" i="7"/>
  <c r="Q98" i="7"/>
  <c r="D98" i="7"/>
  <c r="Q97" i="7"/>
  <c r="D97" i="7"/>
  <c r="Q96" i="7"/>
  <c r="D96" i="7"/>
  <c r="Q95" i="7"/>
  <c r="D95" i="7"/>
  <c r="Q94" i="7"/>
  <c r="D94" i="7"/>
  <c r="Q93" i="7"/>
  <c r="D93" i="7"/>
  <c r="Q92" i="7"/>
  <c r="D92" i="7"/>
  <c r="Q91" i="7"/>
  <c r="D91" i="7"/>
  <c r="Q90" i="7"/>
  <c r="D90" i="7"/>
  <c r="Q89" i="7"/>
  <c r="D89" i="7"/>
  <c r="Q88" i="7"/>
  <c r="D88" i="7"/>
  <c r="Q87" i="7"/>
  <c r="D87" i="7"/>
  <c r="Q86" i="7"/>
  <c r="D86" i="7"/>
  <c r="Q85" i="7"/>
  <c r="D85" i="7"/>
  <c r="Q84" i="7"/>
  <c r="D84" i="7"/>
  <c r="Q83" i="7"/>
  <c r="D83" i="7"/>
  <c r="Q82" i="7"/>
  <c r="D82" i="7"/>
  <c r="Q81" i="7"/>
  <c r="D81" i="7"/>
  <c r="U74" i="7"/>
  <c r="J74" i="7"/>
  <c r="U73" i="7"/>
  <c r="J73" i="7"/>
  <c r="U72" i="7"/>
  <c r="J72" i="7"/>
  <c r="Y71" i="7"/>
  <c r="J65" i="7"/>
  <c r="H65" i="7"/>
  <c r="J64" i="7"/>
  <c r="H64" i="7"/>
  <c r="J63" i="7"/>
  <c r="H63" i="7"/>
  <c r="AD62" i="7"/>
  <c r="R62" i="7"/>
  <c r="J62" i="7"/>
  <c r="H62" i="7"/>
  <c r="AD55" i="7"/>
  <c r="Y55" i="7"/>
  <c r="T55" i="7"/>
  <c r="O55" i="7"/>
  <c r="J55" i="7"/>
  <c r="C55" i="7"/>
  <c r="H53" i="7"/>
  <c r="AH50" i="7"/>
  <c r="AD50" i="7"/>
  <c r="V50" i="7"/>
  <c r="O50" i="7"/>
  <c r="K50" i="7"/>
  <c r="C50" i="7"/>
  <c r="Y48" i="7"/>
  <c r="F48" i="7"/>
  <c r="AM43" i="7"/>
  <c r="AK43" i="7"/>
  <c r="AI43" i="7"/>
  <c r="AG43" i="7"/>
  <c r="AE43" i="7"/>
  <c r="AC43" i="7"/>
  <c r="AA43" i="7"/>
  <c r="Y43" i="7"/>
  <c r="W43" i="7"/>
  <c r="U43" i="7"/>
  <c r="S43" i="7"/>
  <c r="Q43" i="7"/>
  <c r="O43" i="7"/>
  <c r="M43" i="7"/>
  <c r="K43" i="7"/>
  <c r="I43" i="7"/>
  <c r="F43" i="7"/>
  <c r="C43" i="7"/>
  <c r="Y34" i="7"/>
  <c r="T34" i="7"/>
  <c r="F34" i="7"/>
  <c r="N33" i="7"/>
  <c r="K33" i="7"/>
  <c r="F32" i="7"/>
  <c r="Y30" i="7"/>
  <c r="T30" i="7"/>
  <c r="N30" i="7"/>
  <c r="K30" i="7"/>
  <c r="F30" i="7"/>
  <c r="AF25" i="7"/>
  <c r="X25" i="7"/>
  <c r="X23" i="7"/>
  <c r="H23" i="7"/>
  <c r="N17" i="7"/>
  <c r="N16" i="7"/>
  <c r="N15" i="7"/>
  <c r="N14" i="7"/>
  <c r="N13" i="7"/>
  <c r="N12" i="7"/>
  <c r="N11" i="7"/>
  <c r="N10" i="7"/>
  <c r="AF6" i="7"/>
  <c r="E6" i="7"/>
  <c r="AJ2" i="7"/>
  <c r="Q130" i="6"/>
  <c r="D130" i="6"/>
  <c r="Q129" i="6"/>
  <c r="D129" i="6"/>
  <c r="Q128" i="6"/>
  <c r="D128" i="6"/>
  <c r="Q127" i="6"/>
  <c r="D127" i="6"/>
  <c r="Q126" i="6"/>
  <c r="D126" i="6"/>
  <c r="Q125" i="6"/>
  <c r="D125" i="6"/>
  <c r="Q124" i="6"/>
  <c r="D124" i="6"/>
  <c r="Q123" i="6"/>
  <c r="D123" i="6"/>
  <c r="Q122" i="6"/>
  <c r="D122" i="6"/>
  <c r="Q121" i="6"/>
  <c r="D121" i="6"/>
  <c r="Q120" i="6"/>
  <c r="D120" i="6"/>
  <c r="Q119" i="6"/>
  <c r="D119" i="6"/>
  <c r="Q118" i="6"/>
  <c r="D118" i="6"/>
  <c r="Q117" i="6"/>
  <c r="D117" i="6"/>
  <c r="Q116" i="6"/>
  <c r="D116" i="6"/>
  <c r="Q115" i="6"/>
  <c r="D115" i="6"/>
  <c r="Q114" i="6"/>
  <c r="D114" i="6"/>
  <c r="Q113" i="6"/>
  <c r="D113" i="6"/>
  <c r="Q112" i="6"/>
  <c r="D112" i="6"/>
  <c r="Q111" i="6"/>
  <c r="D111" i="6"/>
  <c r="Q110" i="6"/>
  <c r="D110" i="6"/>
  <c r="Q109" i="6"/>
  <c r="D109" i="6"/>
  <c r="Q108" i="6"/>
  <c r="D108" i="6"/>
  <c r="Q107" i="6"/>
  <c r="D107" i="6"/>
  <c r="Q106" i="6"/>
  <c r="D106" i="6"/>
  <c r="Q105" i="6"/>
  <c r="D105" i="6"/>
  <c r="Q104" i="6"/>
  <c r="D104" i="6"/>
  <c r="Q103" i="6"/>
  <c r="D103" i="6"/>
  <c r="Q102" i="6"/>
  <c r="D102" i="6"/>
  <c r="Q101" i="6"/>
  <c r="D101" i="6"/>
  <c r="Q100" i="6"/>
  <c r="D100" i="6"/>
  <c r="Q99" i="6"/>
  <c r="D99" i="6"/>
  <c r="Q98" i="6"/>
  <c r="D98" i="6"/>
  <c r="Q97" i="6"/>
  <c r="D97" i="6"/>
  <c r="Q96" i="6"/>
  <c r="D96" i="6"/>
  <c r="Q95" i="6"/>
  <c r="D95" i="6"/>
  <c r="Q94" i="6"/>
  <c r="D94" i="6"/>
  <c r="Q93" i="6"/>
  <c r="D93" i="6"/>
  <c r="Q92" i="6"/>
  <c r="D92" i="6"/>
  <c r="Q91" i="6"/>
  <c r="D91" i="6"/>
  <c r="Q90" i="6"/>
  <c r="D90" i="6"/>
  <c r="Q89" i="6"/>
  <c r="D89" i="6"/>
  <c r="Q88" i="6"/>
  <c r="D88" i="6"/>
  <c r="Q87" i="6"/>
  <c r="D87" i="6"/>
  <c r="Q86" i="6"/>
  <c r="D86" i="6"/>
  <c r="Q85" i="6"/>
  <c r="D85" i="6"/>
  <c r="Q84" i="6"/>
  <c r="D84" i="6"/>
  <c r="Q83" i="6"/>
  <c r="D83" i="6"/>
  <c r="Q82" i="6"/>
  <c r="D82" i="6"/>
  <c r="Q81" i="6"/>
  <c r="D81" i="6"/>
  <c r="U74" i="6"/>
  <c r="J74" i="6"/>
  <c r="U73" i="6"/>
  <c r="J73" i="6"/>
  <c r="U72" i="6"/>
  <c r="J72" i="6"/>
  <c r="Y71" i="6"/>
  <c r="J65" i="6"/>
  <c r="H65" i="6"/>
  <c r="J64" i="6"/>
  <c r="H64" i="6"/>
  <c r="J63" i="6"/>
  <c r="H63" i="6"/>
  <c r="AD62" i="6"/>
  <c r="R62" i="6"/>
  <c r="J62" i="6"/>
  <c r="H62" i="6"/>
  <c r="AD55" i="6"/>
  <c r="Y55" i="6"/>
  <c r="T55" i="6"/>
  <c r="O55" i="6"/>
  <c r="J55" i="6"/>
  <c r="C55" i="6"/>
  <c r="H53" i="6"/>
  <c r="AH50" i="6"/>
  <c r="AD50" i="6"/>
  <c r="V50" i="6"/>
  <c r="O50" i="6"/>
  <c r="K50" i="6"/>
  <c r="C50" i="6"/>
  <c r="Y48" i="6"/>
  <c r="F48" i="6"/>
  <c r="AM43" i="6"/>
  <c r="AK43" i="6"/>
  <c r="AI43" i="6"/>
  <c r="AG43" i="6"/>
  <c r="AE43" i="6"/>
  <c r="AC43" i="6"/>
  <c r="AA43" i="6"/>
  <c r="Y43" i="6"/>
  <c r="W43" i="6"/>
  <c r="U43" i="6"/>
  <c r="S43" i="6"/>
  <c r="Q43" i="6"/>
  <c r="O43" i="6"/>
  <c r="M43" i="6"/>
  <c r="K43" i="6"/>
  <c r="I43" i="6"/>
  <c r="F43" i="6"/>
  <c r="C43" i="6"/>
  <c r="Y34" i="6"/>
  <c r="T34" i="6"/>
  <c r="F34" i="6"/>
  <c r="N33" i="6"/>
  <c r="K33" i="6"/>
  <c r="F32" i="6"/>
  <c r="Y30" i="6"/>
  <c r="T30" i="6"/>
  <c r="N30" i="6"/>
  <c r="K30" i="6"/>
  <c r="F30" i="6"/>
  <c r="AF25" i="6"/>
  <c r="X25" i="6"/>
  <c r="X23" i="6"/>
  <c r="H23" i="6"/>
  <c r="N17" i="6"/>
  <c r="N16" i="6"/>
  <c r="N15" i="6"/>
  <c r="N14" i="6"/>
  <c r="N13" i="6"/>
  <c r="N12" i="6"/>
  <c r="N11" i="6"/>
  <c r="N10" i="6"/>
  <c r="AF6" i="6"/>
  <c r="E6" i="6"/>
  <c r="AJ2" i="6"/>
  <c r="Q130" i="5"/>
  <c r="D130" i="5"/>
  <c r="Q129" i="5"/>
  <c r="D129" i="5"/>
  <c r="Q128" i="5"/>
  <c r="D128" i="5"/>
  <c r="Q127" i="5"/>
  <c r="D127" i="5"/>
  <c r="Q126" i="5"/>
  <c r="D126" i="5"/>
  <c r="Q125" i="5"/>
  <c r="D125" i="5"/>
  <c r="Q124" i="5"/>
  <c r="D124" i="5"/>
  <c r="Q123" i="5"/>
  <c r="D123" i="5"/>
  <c r="Q122" i="5"/>
  <c r="D122" i="5"/>
  <c r="Q121" i="5"/>
  <c r="D121" i="5"/>
  <c r="Q120" i="5"/>
  <c r="D120" i="5"/>
  <c r="Q119" i="5"/>
  <c r="D119" i="5"/>
  <c r="Q118" i="5"/>
  <c r="D118" i="5"/>
  <c r="Q117" i="5"/>
  <c r="D117" i="5"/>
  <c r="Q116" i="5"/>
  <c r="D116" i="5"/>
  <c r="Q115" i="5"/>
  <c r="D115" i="5"/>
  <c r="Q114" i="5"/>
  <c r="D114" i="5"/>
  <c r="Q113" i="5"/>
  <c r="D113" i="5"/>
  <c r="Q112" i="5"/>
  <c r="D112" i="5"/>
  <c r="Q111" i="5"/>
  <c r="D111" i="5"/>
  <c r="Q110" i="5"/>
  <c r="D110" i="5"/>
  <c r="Q109" i="5"/>
  <c r="D109" i="5"/>
  <c r="Q108" i="5"/>
  <c r="D108" i="5"/>
  <c r="Q107" i="5"/>
  <c r="D107" i="5"/>
  <c r="Q106" i="5"/>
  <c r="D106" i="5"/>
  <c r="Q105" i="5"/>
  <c r="D105" i="5"/>
  <c r="Q104" i="5"/>
  <c r="D104" i="5"/>
  <c r="Q103" i="5"/>
  <c r="D103" i="5"/>
  <c r="Q102" i="5"/>
  <c r="D102" i="5"/>
  <c r="Q101" i="5"/>
  <c r="D101" i="5"/>
  <c r="Q100" i="5"/>
  <c r="D100" i="5"/>
  <c r="Q99" i="5"/>
  <c r="D99" i="5"/>
  <c r="Q98" i="5"/>
  <c r="D98" i="5"/>
  <c r="Q97" i="5"/>
  <c r="D97" i="5"/>
  <c r="Q96" i="5"/>
  <c r="D96" i="5"/>
  <c r="Q95" i="5"/>
  <c r="D95" i="5"/>
  <c r="Q94" i="5"/>
  <c r="D94" i="5"/>
  <c r="Q93" i="5"/>
  <c r="D93" i="5"/>
  <c r="Q92" i="5"/>
  <c r="D92" i="5"/>
  <c r="Q91" i="5"/>
  <c r="D91" i="5"/>
  <c r="Q90" i="5"/>
  <c r="D90" i="5"/>
  <c r="Q89" i="5"/>
  <c r="D89" i="5"/>
  <c r="Q88" i="5"/>
  <c r="D88" i="5"/>
  <c r="Q87" i="5"/>
  <c r="D87" i="5"/>
  <c r="Q86" i="5"/>
  <c r="D86" i="5"/>
  <c r="Q85" i="5"/>
  <c r="D85" i="5"/>
  <c r="Q84" i="5"/>
  <c r="D84" i="5"/>
  <c r="Q83" i="5"/>
  <c r="D83" i="5"/>
  <c r="Q82" i="5"/>
  <c r="D82" i="5"/>
  <c r="Q81" i="5"/>
  <c r="D81" i="5"/>
  <c r="U74" i="5"/>
  <c r="J74" i="5"/>
  <c r="U73" i="5"/>
  <c r="J73" i="5"/>
  <c r="U72" i="5"/>
  <c r="J72" i="5"/>
  <c r="Y71" i="5"/>
  <c r="J65" i="5"/>
  <c r="H65" i="5"/>
  <c r="J64" i="5"/>
  <c r="H64" i="5"/>
  <c r="J63" i="5"/>
  <c r="H63" i="5"/>
  <c r="AD62" i="5"/>
  <c r="R62" i="5"/>
  <c r="J62" i="5"/>
  <c r="H62" i="5"/>
  <c r="AD55" i="5"/>
  <c r="Y55" i="5"/>
  <c r="T55" i="5"/>
  <c r="O55" i="5"/>
  <c r="J55" i="5"/>
  <c r="C55" i="5"/>
  <c r="H53" i="5"/>
  <c r="AH50" i="5"/>
  <c r="AD50" i="5"/>
  <c r="V50" i="5"/>
  <c r="O50" i="5"/>
  <c r="K50" i="5"/>
  <c r="C50" i="5"/>
  <c r="Y48" i="5"/>
  <c r="F48" i="5"/>
  <c r="AM43" i="5"/>
  <c r="AK43" i="5"/>
  <c r="AI43" i="5"/>
  <c r="AG43" i="5"/>
  <c r="AE43" i="5"/>
  <c r="AC43" i="5"/>
  <c r="AA43" i="5"/>
  <c r="Y43" i="5"/>
  <c r="W43" i="5"/>
  <c r="U43" i="5"/>
  <c r="S43" i="5"/>
  <c r="Q43" i="5"/>
  <c r="O43" i="5"/>
  <c r="M43" i="5"/>
  <c r="K43" i="5"/>
  <c r="I43" i="5"/>
  <c r="F43" i="5"/>
  <c r="C43" i="5"/>
  <c r="Y34" i="5"/>
  <c r="T34" i="5"/>
  <c r="F34" i="5"/>
  <c r="N33" i="5"/>
  <c r="K33" i="5"/>
  <c r="F32" i="5"/>
  <c r="Y30" i="5"/>
  <c r="T30" i="5"/>
  <c r="N30" i="5"/>
  <c r="K30" i="5"/>
  <c r="F30" i="5"/>
  <c r="AF25" i="5"/>
  <c r="X25" i="5"/>
  <c r="X23" i="5"/>
  <c r="H23" i="5"/>
  <c r="N17" i="5"/>
  <c r="N16" i="5"/>
  <c r="N15" i="5"/>
  <c r="N14" i="5"/>
  <c r="N13" i="5"/>
  <c r="N12" i="5"/>
  <c r="N11" i="5"/>
  <c r="N10" i="5"/>
  <c r="AF6" i="5"/>
  <c r="E6" i="5"/>
  <c r="AJ2" i="5"/>
  <c r="Q130" i="52" l="1"/>
  <c r="Q128" i="52"/>
  <c r="Q126" i="52"/>
  <c r="Q124" i="52"/>
  <c r="Q122" i="52"/>
  <c r="Q120" i="52"/>
  <c r="Q118" i="52"/>
  <c r="Q116" i="52"/>
  <c r="Q114" i="52"/>
  <c r="Q112" i="52"/>
  <c r="Q110" i="52"/>
  <c r="Q108" i="52"/>
  <c r="Q106" i="52"/>
  <c r="Q104" i="52"/>
  <c r="Q102" i="52"/>
  <c r="Q100" i="52"/>
  <c r="Q98" i="52"/>
  <c r="Q96" i="52"/>
  <c r="Q94" i="52"/>
  <c r="Q92" i="52"/>
  <c r="Q90" i="52"/>
  <c r="Q88" i="52"/>
  <c r="Q86" i="52"/>
  <c r="Q84" i="52"/>
  <c r="Q82" i="52"/>
  <c r="J73" i="52"/>
  <c r="J65" i="52"/>
  <c r="J63" i="52"/>
  <c r="J62" i="52"/>
  <c r="T55" i="52"/>
  <c r="H53" i="52"/>
  <c r="O50" i="52"/>
  <c r="F48" i="52"/>
  <c r="AG43" i="52"/>
  <c r="Y43" i="52"/>
  <c r="Q43" i="52"/>
  <c r="I43" i="52"/>
  <c r="T34" i="52"/>
  <c r="F32" i="52"/>
  <c r="K30" i="52"/>
  <c r="AH23" i="52"/>
  <c r="N16" i="52"/>
  <c r="N12" i="52"/>
  <c r="E6" i="52"/>
  <c r="U74" i="52"/>
  <c r="U72" i="52"/>
  <c r="H65" i="52"/>
  <c r="H63" i="52"/>
  <c r="H62" i="52"/>
  <c r="O55" i="52"/>
  <c r="AH50" i="52"/>
  <c r="K50" i="52"/>
  <c r="AM43" i="52"/>
  <c r="AE43" i="52"/>
  <c r="W43" i="52"/>
  <c r="O43" i="52"/>
  <c r="F43" i="52"/>
  <c r="F34" i="52"/>
  <c r="Y30" i="52"/>
  <c r="F30" i="52"/>
  <c r="X23" i="52"/>
  <c r="N15" i="52"/>
  <c r="N11" i="52"/>
  <c r="AJ2" i="52"/>
  <c r="Q129" i="52"/>
  <c r="Q127" i="52"/>
  <c r="Q125" i="52"/>
  <c r="Q123" i="52"/>
  <c r="Q121" i="52"/>
  <c r="Q119" i="52"/>
  <c r="Q117" i="52"/>
  <c r="Q115" i="52"/>
  <c r="Q113" i="52"/>
  <c r="Q111" i="52"/>
  <c r="Q109" i="52"/>
  <c r="Q107" i="52"/>
  <c r="Q105" i="52"/>
  <c r="Q103" i="52"/>
  <c r="Q101" i="52"/>
  <c r="Q99" i="52"/>
  <c r="Q97" i="52"/>
  <c r="Q95" i="52"/>
  <c r="Q93" i="52"/>
  <c r="Q91" i="52"/>
  <c r="Q89" i="52"/>
  <c r="Q87" i="52"/>
  <c r="Q85" i="52"/>
  <c r="Q83" i="52"/>
  <c r="Q81" i="52"/>
  <c r="J74" i="52"/>
  <c r="J72" i="52"/>
  <c r="J64" i="52"/>
  <c r="AD62" i="52"/>
  <c r="AD55" i="52"/>
  <c r="J55" i="52"/>
  <c r="AD50" i="52"/>
  <c r="C50" i="52"/>
  <c r="AK43" i="52"/>
  <c r="AC43" i="52"/>
  <c r="U43" i="52"/>
  <c r="M43" i="52"/>
  <c r="C43" i="52"/>
  <c r="N33" i="52"/>
  <c r="T30" i="52"/>
  <c r="AF25" i="52"/>
  <c r="H23" i="52"/>
  <c r="N14" i="52"/>
  <c r="N10" i="52"/>
  <c r="H64" i="52"/>
  <c r="V50" i="52"/>
  <c r="S43" i="52"/>
  <c r="N30" i="52"/>
  <c r="AF6" i="52"/>
  <c r="R62" i="52"/>
  <c r="Y48" i="52"/>
  <c r="K43" i="52"/>
  <c r="X25" i="52"/>
  <c r="U73" i="52"/>
  <c r="Y55" i="52"/>
  <c r="AI43" i="52"/>
  <c r="Y34" i="52"/>
  <c r="N17" i="52"/>
  <c r="AA43" i="52"/>
  <c r="K33" i="52"/>
  <c r="Y71" i="52"/>
  <c r="N13" i="52"/>
  <c r="C55" i="52"/>
  <c r="U74" i="44"/>
  <c r="U72" i="44"/>
  <c r="H65" i="44"/>
  <c r="H63" i="44"/>
  <c r="H62" i="44"/>
  <c r="O55" i="44"/>
  <c r="AH50" i="44"/>
  <c r="K50" i="44"/>
  <c r="AM43" i="44"/>
  <c r="AE43" i="44"/>
  <c r="W43" i="44"/>
  <c r="O43" i="44"/>
  <c r="F43" i="44"/>
  <c r="F34" i="44"/>
  <c r="Y30" i="44"/>
  <c r="F30" i="44"/>
  <c r="X23" i="44"/>
  <c r="N15" i="44"/>
  <c r="N11" i="44"/>
  <c r="AJ2" i="44"/>
  <c r="J74" i="44"/>
  <c r="Y71" i="44"/>
  <c r="J63" i="44"/>
  <c r="AD55" i="44"/>
  <c r="C55" i="44"/>
  <c r="O50" i="44"/>
  <c r="AK43" i="44"/>
  <c r="AA43" i="44"/>
  <c r="Q43" i="44"/>
  <c r="C43" i="44"/>
  <c r="K33" i="44"/>
  <c r="K30" i="44"/>
  <c r="H23" i="44"/>
  <c r="N13" i="44"/>
  <c r="E6" i="44"/>
  <c r="Q129" i="44"/>
  <c r="Q127" i="44"/>
  <c r="Q125" i="44"/>
  <c r="Q123" i="44"/>
  <c r="Q121" i="44"/>
  <c r="Q119" i="44"/>
  <c r="Q117" i="44"/>
  <c r="Q115" i="44"/>
  <c r="Q113" i="44"/>
  <c r="Q111" i="44"/>
  <c r="Q109" i="44"/>
  <c r="Q107" i="44"/>
  <c r="Q105" i="44"/>
  <c r="Q103" i="44"/>
  <c r="Q101" i="44"/>
  <c r="Q99" i="44"/>
  <c r="Q97" i="44"/>
  <c r="Q95" i="44"/>
  <c r="Q93" i="44"/>
  <c r="Q91" i="44"/>
  <c r="Q89" i="44"/>
  <c r="Q87" i="44"/>
  <c r="Q85" i="44"/>
  <c r="Q83" i="44"/>
  <c r="Q81" i="44"/>
  <c r="U73" i="44"/>
  <c r="J65" i="44"/>
  <c r="AD62" i="44"/>
  <c r="Y55" i="44"/>
  <c r="H53" i="44"/>
  <c r="C50" i="44"/>
  <c r="AI43" i="44"/>
  <c r="Y43" i="44"/>
  <c r="M43" i="44"/>
  <c r="Y34" i="44"/>
  <c r="F32" i="44"/>
  <c r="AF25" i="44"/>
  <c r="N17" i="44"/>
  <c r="N12" i="44"/>
  <c r="J73" i="44"/>
  <c r="J64" i="44"/>
  <c r="R62" i="44"/>
  <c r="T55" i="44"/>
  <c r="AD50" i="44"/>
  <c r="Y48" i="44"/>
  <c r="AG43" i="44"/>
  <c r="U43" i="44"/>
  <c r="K43" i="44"/>
  <c r="T34" i="44"/>
  <c r="T30" i="44"/>
  <c r="X25" i="44"/>
  <c r="N16" i="44"/>
  <c r="N10" i="44"/>
  <c r="Q126" i="44"/>
  <c r="Q118" i="44"/>
  <c r="Q110" i="44"/>
  <c r="Q102" i="44"/>
  <c r="Q94" i="44"/>
  <c r="Q86" i="44"/>
  <c r="J62" i="44"/>
  <c r="AC43" i="44"/>
  <c r="N30" i="44"/>
  <c r="Q128" i="44"/>
  <c r="Q120" i="44"/>
  <c r="Q112" i="44"/>
  <c r="Q104" i="44"/>
  <c r="Q96" i="44"/>
  <c r="Q88" i="44"/>
  <c r="J55" i="44"/>
  <c r="S43" i="44"/>
  <c r="AH23" i="44"/>
  <c r="Q130" i="44"/>
  <c r="Q122" i="44"/>
  <c r="Q114" i="44"/>
  <c r="Q106" i="44"/>
  <c r="Q98" i="44"/>
  <c r="Q90" i="44"/>
  <c r="Q82" i="44"/>
  <c r="J72" i="44"/>
  <c r="V50" i="44"/>
  <c r="I43" i="44"/>
  <c r="N14" i="44"/>
  <c r="Q116" i="44"/>
  <c r="Q84" i="44"/>
  <c r="AF6" i="44"/>
  <c r="Q108" i="44"/>
  <c r="H64" i="44"/>
  <c r="Q100" i="44"/>
  <c r="F48" i="44"/>
  <c r="U74" i="32"/>
  <c r="U72" i="32"/>
  <c r="H65" i="32"/>
  <c r="H63" i="32"/>
  <c r="H62" i="32"/>
  <c r="O55" i="32"/>
  <c r="AH50" i="32"/>
  <c r="K50" i="32"/>
  <c r="AM43" i="32"/>
  <c r="AE43" i="32"/>
  <c r="W43" i="32"/>
  <c r="O43" i="32"/>
  <c r="F43" i="32"/>
  <c r="F34" i="32"/>
  <c r="Y30" i="32"/>
  <c r="F30" i="32"/>
  <c r="X23" i="32"/>
  <c r="N15" i="32"/>
  <c r="N11" i="32"/>
  <c r="AJ2" i="32"/>
  <c r="Q129" i="32"/>
  <c r="Q127" i="32"/>
  <c r="Q125" i="32"/>
  <c r="Q123" i="32"/>
  <c r="Q121" i="32"/>
  <c r="Q119" i="32"/>
  <c r="Q117" i="32"/>
  <c r="Q115" i="32"/>
  <c r="Q113" i="32"/>
  <c r="Q111" i="32"/>
  <c r="Q109" i="32"/>
  <c r="Q107" i="32"/>
  <c r="Q105" i="32"/>
  <c r="Q103" i="32"/>
  <c r="Q101" i="32"/>
  <c r="Q99" i="32"/>
  <c r="Q97" i="32"/>
  <c r="Q95" i="32"/>
  <c r="Q93" i="32"/>
  <c r="Q91" i="32"/>
  <c r="Q89" i="32"/>
  <c r="Q87" i="32"/>
  <c r="Q85" i="32"/>
  <c r="Q83" i="32"/>
  <c r="Q81" i="32"/>
  <c r="U73" i="32"/>
  <c r="J65" i="32"/>
  <c r="AD62" i="32"/>
  <c r="Y55" i="32"/>
  <c r="H53" i="32"/>
  <c r="C50" i="32"/>
  <c r="AI43" i="32"/>
  <c r="Y43" i="32"/>
  <c r="M43" i="32"/>
  <c r="Y34" i="32"/>
  <c r="F32" i="32"/>
  <c r="AF25" i="32"/>
  <c r="N17" i="32"/>
  <c r="N12" i="32"/>
  <c r="J73" i="32"/>
  <c r="J64" i="32"/>
  <c r="R62" i="32"/>
  <c r="T55" i="32"/>
  <c r="AD50" i="32"/>
  <c r="Y48" i="32"/>
  <c r="AG43" i="32"/>
  <c r="U43" i="32"/>
  <c r="K43" i="32"/>
  <c r="T34" i="32"/>
  <c r="T30" i="32"/>
  <c r="X25" i="32"/>
  <c r="N16" i="32"/>
  <c r="N10" i="32"/>
  <c r="Q128" i="32"/>
  <c r="Q120" i="32"/>
  <c r="Q112" i="32"/>
  <c r="Q104" i="32"/>
  <c r="Q96" i="32"/>
  <c r="Q88" i="32"/>
  <c r="H64" i="32"/>
  <c r="J55" i="32"/>
  <c r="F48" i="32"/>
  <c r="S43" i="32"/>
  <c r="N33" i="32"/>
  <c r="AH23" i="32"/>
  <c r="AF6" i="32"/>
  <c r="Q130" i="32"/>
  <c r="Q122" i="32"/>
  <c r="Q114" i="32"/>
  <c r="Q106" i="32"/>
  <c r="Q98" i="32"/>
  <c r="Q90" i="32"/>
  <c r="Q82" i="32"/>
  <c r="J74" i="32"/>
  <c r="J63" i="32"/>
  <c r="C55" i="32"/>
  <c r="AK43" i="32"/>
  <c r="Q43" i="32"/>
  <c r="K33" i="32"/>
  <c r="H23" i="32"/>
  <c r="E6" i="32"/>
  <c r="Q124" i="32"/>
  <c r="Q116" i="32"/>
  <c r="Q108" i="32"/>
  <c r="Q100" i="32"/>
  <c r="Q92" i="32"/>
  <c r="Q84" i="32"/>
  <c r="J72" i="32"/>
  <c r="J62" i="32"/>
  <c r="V50" i="32"/>
  <c r="AC43" i="32"/>
  <c r="I43" i="32"/>
  <c r="N30" i="32"/>
  <c r="N14" i="32"/>
  <c r="U74" i="24"/>
  <c r="U72" i="24"/>
  <c r="H65" i="24"/>
  <c r="H63" i="24"/>
  <c r="H62" i="24"/>
  <c r="O55" i="24"/>
  <c r="AH50" i="24"/>
  <c r="K50" i="24"/>
  <c r="AM43" i="24"/>
  <c r="AE43" i="24"/>
  <c r="W43" i="24"/>
  <c r="O43" i="24"/>
  <c r="Q129" i="24"/>
  <c r="Q127" i="24"/>
  <c r="Q125" i="24"/>
  <c r="Q123" i="24"/>
  <c r="Q121" i="24"/>
  <c r="Q119" i="24"/>
  <c r="Q117" i="24"/>
  <c r="Q115" i="24"/>
  <c r="Q113" i="24"/>
  <c r="Q111" i="24"/>
  <c r="Q109" i="24"/>
  <c r="Q107" i="24"/>
  <c r="Q105" i="24"/>
  <c r="Q103" i="24"/>
  <c r="Q101" i="24"/>
  <c r="Q99" i="24"/>
  <c r="Q97" i="24"/>
  <c r="Q95" i="24"/>
  <c r="Q93" i="24"/>
  <c r="Q91" i="24"/>
  <c r="Q89" i="24"/>
  <c r="Q87" i="24"/>
  <c r="Q85" i="24"/>
  <c r="Q83" i="24"/>
  <c r="Q81" i="24"/>
  <c r="U73" i="24"/>
  <c r="J65" i="24"/>
  <c r="AD62" i="24"/>
  <c r="Y55" i="24"/>
  <c r="H53" i="24"/>
  <c r="C50" i="24"/>
  <c r="AI43" i="24"/>
  <c r="Y43" i="24"/>
  <c r="M43" i="24"/>
  <c r="C43" i="24"/>
  <c r="N33" i="24"/>
  <c r="T30" i="24"/>
  <c r="AF25" i="24"/>
  <c r="H23" i="24"/>
  <c r="N14" i="24"/>
  <c r="N10" i="24"/>
  <c r="J73" i="24"/>
  <c r="J64" i="24"/>
  <c r="R62" i="24"/>
  <c r="T55" i="24"/>
  <c r="AD50" i="24"/>
  <c r="Y48" i="24"/>
  <c r="AG43" i="24"/>
  <c r="U43" i="24"/>
  <c r="K43" i="24"/>
  <c r="Y34" i="24"/>
  <c r="K33" i="24"/>
  <c r="N30" i="24"/>
  <c r="X25" i="24"/>
  <c r="N17" i="24"/>
  <c r="N13" i="24"/>
  <c r="AF6" i="24"/>
  <c r="Q124" i="24"/>
  <c r="Q116" i="24"/>
  <c r="Q108" i="24"/>
  <c r="Q100" i="24"/>
  <c r="Q92" i="24"/>
  <c r="Q84" i="24"/>
  <c r="J72" i="24"/>
  <c r="J62" i="24"/>
  <c r="V50" i="24"/>
  <c r="AC43" i="24"/>
  <c r="I43" i="24"/>
  <c r="F32" i="24"/>
  <c r="AH23" i="24"/>
  <c r="N12" i="24"/>
  <c r="Q126" i="24"/>
  <c r="Q118" i="24"/>
  <c r="Q110" i="24"/>
  <c r="Q102" i="24"/>
  <c r="Q94" i="24"/>
  <c r="Q86" i="24"/>
  <c r="Y71" i="24"/>
  <c r="AD55" i="24"/>
  <c r="O50" i="24"/>
  <c r="AA43" i="24"/>
  <c r="F43" i="24"/>
  <c r="Y30" i="24"/>
  <c r="X23" i="24"/>
  <c r="N11" i="24"/>
  <c r="Q128" i="24"/>
  <c r="Q120" i="24"/>
  <c r="Q112" i="24"/>
  <c r="Q104" i="24"/>
  <c r="Q96" i="24"/>
  <c r="Q88" i="24"/>
  <c r="H64" i="24"/>
  <c r="J55" i="24"/>
  <c r="F48" i="24"/>
  <c r="S43" i="24"/>
  <c r="T34" i="24"/>
  <c r="K30" i="24"/>
  <c r="N16" i="24"/>
  <c r="E6" i="24"/>
  <c r="U73" i="16"/>
  <c r="Y71" i="16"/>
  <c r="H64" i="16"/>
  <c r="R62" i="16"/>
  <c r="Y55" i="16"/>
  <c r="C55" i="16"/>
  <c r="V50" i="16"/>
  <c r="Y48" i="16"/>
  <c r="AI43" i="16"/>
  <c r="AA43" i="16"/>
  <c r="S43" i="16"/>
  <c r="K43" i="16"/>
  <c r="Y34" i="16"/>
  <c r="K33" i="16"/>
  <c r="N30" i="16"/>
  <c r="X25" i="16"/>
  <c r="N17" i="16"/>
  <c r="N13" i="16"/>
  <c r="AF6" i="16"/>
  <c r="U74" i="16"/>
  <c r="J72" i="16"/>
  <c r="J63" i="16"/>
  <c r="H62" i="16"/>
  <c r="J55" i="16"/>
  <c r="O50" i="16"/>
  <c r="AM43" i="16"/>
  <c r="AC43" i="16"/>
  <c r="Q43" i="16"/>
  <c r="F43" i="16"/>
  <c r="N33" i="16"/>
  <c r="K30" i="16"/>
  <c r="X23" i="16"/>
  <c r="N14" i="16"/>
  <c r="E6" i="16"/>
  <c r="Q129" i="16"/>
  <c r="Q127" i="16"/>
  <c r="Q125" i="16"/>
  <c r="Q123" i="16"/>
  <c r="Q121" i="16"/>
  <c r="Q119" i="16"/>
  <c r="Q117" i="16"/>
  <c r="Q115" i="16"/>
  <c r="Q113" i="16"/>
  <c r="Q111" i="16"/>
  <c r="Q109" i="16"/>
  <c r="Q107" i="16"/>
  <c r="Q105" i="16"/>
  <c r="Q103" i="16"/>
  <c r="Q101" i="16"/>
  <c r="Q99" i="16"/>
  <c r="Q97" i="16"/>
  <c r="Q95" i="16"/>
  <c r="Q93" i="16"/>
  <c r="Q91" i="16"/>
  <c r="Q89" i="16"/>
  <c r="Q87" i="16"/>
  <c r="Q85" i="16"/>
  <c r="Q83" i="16"/>
  <c r="Q81" i="16"/>
  <c r="J74" i="16"/>
  <c r="J65" i="16"/>
  <c r="H63" i="16"/>
  <c r="AD55" i="16"/>
  <c r="H53" i="16"/>
  <c r="K50" i="16"/>
  <c r="AK43" i="16"/>
  <c r="Y43" i="16"/>
  <c r="O43" i="16"/>
  <c r="C43" i="16"/>
  <c r="F32" i="16"/>
  <c r="F30" i="16"/>
  <c r="H23" i="16"/>
  <c r="N12" i="16"/>
  <c r="AJ2" i="16"/>
  <c r="U73" i="8"/>
  <c r="Y71" i="8"/>
  <c r="J73" i="8"/>
  <c r="H65" i="8"/>
  <c r="H63" i="8"/>
  <c r="H62" i="8"/>
  <c r="O55" i="8"/>
  <c r="AH50" i="8"/>
  <c r="K50" i="8"/>
  <c r="AM43" i="8"/>
  <c r="AE43" i="8"/>
  <c r="W43" i="8"/>
  <c r="O43" i="8"/>
  <c r="F43" i="8"/>
  <c r="F34" i="8"/>
  <c r="Y30" i="8"/>
  <c r="F30" i="8"/>
  <c r="X23" i="8"/>
  <c r="Q130" i="8"/>
  <c r="Q128" i="8"/>
  <c r="Q126" i="8"/>
  <c r="Q124" i="8"/>
  <c r="Q122" i="8"/>
  <c r="Q120" i="8"/>
  <c r="Q118" i="8"/>
  <c r="Q116" i="8"/>
  <c r="Q114" i="8"/>
  <c r="Q112" i="8"/>
  <c r="Q110" i="8"/>
  <c r="Q108" i="8"/>
  <c r="Q106" i="8"/>
  <c r="Q104" i="8"/>
  <c r="Q102" i="8"/>
  <c r="Q100" i="8"/>
  <c r="Q98" i="8"/>
  <c r="Q96" i="8"/>
  <c r="Q94" i="8"/>
  <c r="Q92" i="8"/>
  <c r="Q90" i="8"/>
  <c r="Q88" i="8"/>
  <c r="Q86" i="8"/>
  <c r="Q84" i="8"/>
  <c r="Q82" i="8"/>
  <c r="U72" i="8"/>
  <c r="J64" i="8"/>
  <c r="AD62" i="8"/>
  <c r="AD55" i="8"/>
  <c r="J55" i="8"/>
  <c r="AD50" i="8"/>
  <c r="C50" i="8"/>
  <c r="AK43" i="8"/>
  <c r="AC43" i="8"/>
  <c r="U43" i="8"/>
  <c r="M43" i="8"/>
  <c r="C43" i="8"/>
  <c r="N33" i="8"/>
  <c r="T30" i="8"/>
  <c r="AF25" i="8"/>
  <c r="H23" i="8"/>
  <c r="N14" i="8"/>
  <c r="N10" i="8"/>
  <c r="N16" i="8"/>
  <c r="T34" i="8"/>
  <c r="AG43" i="8"/>
  <c r="O50" i="8"/>
  <c r="J63" i="8"/>
  <c r="Q87" i="8"/>
  <c r="Q103" i="8"/>
  <c r="Q127" i="8"/>
  <c r="N11" i="12"/>
  <c r="T34" i="12"/>
  <c r="C50" i="12"/>
  <c r="H65" i="12"/>
  <c r="N16" i="16"/>
  <c r="AG43" i="16"/>
  <c r="J73" i="16"/>
  <c r="Q90" i="16"/>
  <c r="Q98" i="16"/>
  <c r="Q114" i="16"/>
  <c r="Q122" i="16"/>
  <c r="Q130" i="16"/>
  <c r="N10" i="20"/>
  <c r="AH23" i="20"/>
  <c r="F34" i="20"/>
  <c r="U43" i="20"/>
  <c r="F48" i="20"/>
  <c r="O55" i="20"/>
  <c r="J64" i="20"/>
  <c r="Q88" i="20"/>
  <c r="Q96" i="20"/>
  <c r="Q104" i="20"/>
  <c r="Q112" i="20"/>
  <c r="Q120" i="20"/>
  <c r="F30" i="24"/>
  <c r="C55" i="24"/>
  <c r="Q106" i="24"/>
  <c r="N33" i="28"/>
  <c r="H64" i="28"/>
  <c r="N13" i="32"/>
  <c r="O50" i="32"/>
  <c r="Q110" i="32"/>
  <c r="Q81" i="36"/>
  <c r="Q124" i="44"/>
  <c r="Q130" i="48"/>
  <c r="Q128" i="48"/>
  <c r="Q126" i="48"/>
  <c r="Q124" i="48"/>
  <c r="Q122" i="48"/>
  <c r="Q120" i="48"/>
  <c r="Q118" i="48"/>
  <c r="Q116" i="48"/>
  <c r="Q114" i="48"/>
  <c r="Q112" i="48"/>
  <c r="Q110" i="48"/>
  <c r="Q108" i="48"/>
  <c r="Q106" i="48"/>
  <c r="Q104" i="48"/>
  <c r="Q102" i="48"/>
  <c r="Q100" i="48"/>
  <c r="Q98" i="48"/>
  <c r="Q96" i="48"/>
  <c r="Q94" i="48"/>
  <c r="Q92" i="48"/>
  <c r="Q90" i="48"/>
  <c r="Q88" i="48"/>
  <c r="Q86" i="48"/>
  <c r="Q84" i="48"/>
  <c r="Q82" i="48"/>
  <c r="J73" i="48"/>
  <c r="J65" i="48"/>
  <c r="J63" i="48"/>
  <c r="J62" i="48"/>
  <c r="T55" i="48"/>
  <c r="H53" i="48"/>
  <c r="O50" i="48"/>
  <c r="F48" i="48"/>
  <c r="AG43" i="48"/>
  <c r="Y43" i="48"/>
  <c r="Q43" i="48"/>
  <c r="I43" i="48"/>
  <c r="T34" i="48"/>
  <c r="F32" i="48"/>
  <c r="U74" i="48"/>
  <c r="U72" i="48"/>
  <c r="H65" i="48"/>
  <c r="H63" i="48"/>
  <c r="H62" i="48"/>
  <c r="O55" i="48"/>
  <c r="AH50" i="48"/>
  <c r="K50" i="48"/>
  <c r="AM43" i="48"/>
  <c r="AE43" i="48"/>
  <c r="W43" i="48"/>
  <c r="O43" i="48"/>
  <c r="F43" i="48"/>
  <c r="F34" i="48"/>
  <c r="Y30" i="48"/>
  <c r="F30" i="48"/>
  <c r="X23" i="48"/>
  <c r="N15" i="48"/>
  <c r="N11" i="48"/>
  <c r="AJ2" i="48"/>
  <c r="Q129" i="48"/>
  <c r="Q121" i="48"/>
  <c r="Q113" i="48"/>
  <c r="Q105" i="48"/>
  <c r="Q97" i="48"/>
  <c r="Q89" i="48"/>
  <c r="Q81" i="48"/>
  <c r="J72" i="48"/>
  <c r="AD62" i="48"/>
  <c r="J55" i="48"/>
  <c r="C50" i="48"/>
  <c r="AC43" i="48"/>
  <c r="M43" i="48"/>
  <c r="N33" i="48"/>
  <c r="K30" i="48"/>
  <c r="H23" i="48"/>
  <c r="N13" i="48"/>
  <c r="E6" i="48"/>
  <c r="Q123" i="48"/>
  <c r="Q115" i="48"/>
  <c r="Q107" i="48"/>
  <c r="Q99" i="48"/>
  <c r="Q91" i="48"/>
  <c r="Q83" i="48"/>
  <c r="Y71" i="48"/>
  <c r="R62" i="48"/>
  <c r="C55" i="48"/>
  <c r="Y48" i="48"/>
  <c r="AA43" i="48"/>
  <c r="K43" i="48"/>
  <c r="K33" i="48"/>
  <c r="AF25" i="48"/>
  <c r="N17" i="48"/>
  <c r="N12" i="48"/>
  <c r="Q125" i="48"/>
  <c r="Q117" i="48"/>
  <c r="Q109" i="48"/>
  <c r="Q101" i="48"/>
  <c r="Q93" i="48"/>
  <c r="Q85" i="48"/>
  <c r="J74" i="48"/>
  <c r="J64" i="48"/>
  <c r="AD55" i="48"/>
  <c r="AD50" i="48"/>
  <c r="AK43" i="48"/>
  <c r="U43" i="48"/>
  <c r="C43" i="48"/>
  <c r="T30" i="48"/>
  <c r="X25" i="48"/>
  <c r="N16" i="48"/>
  <c r="N10" i="48"/>
  <c r="Q127" i="48"/>
  <c r="Q95" i="48"/>
  <c r="V50" i="48"/>
  <c r="N30" i="48"/>
  <c r="Q119" i="48"/>
  <c r="Q87" i="48"/>
  <c r="U73" i="48"/>
  <c r="AI43" i="48"/>
  <c r="AH23" i="48"/>
  <c r="Q111" i="48"/>
  <c r="H64" i="48"/>
  <c r="S43" i="48"/>
  <c r="N14" i="48"/>
  <c r="Q103" i="48"/>
  <c r="Y55" i="48"/>
  <c r="Y34" i="48"/>
  <c r="AF6" i="48"/>
  <c r="U74" i="40"/>
  <c r="U72" i="40"/>
  <c r="H65" i="40"/>
  <c r="H63" i="40"/>
  <c r="H62" i="40"/>
  <c r="O55" i="40"/>
  <c r="AH50" i="40"/>
  <c r="K50" i="40"/>
  <c r="AM43" i="40"/>
  <c r="AE43" i="40"/>
  <c r="W43" i="40"/>
  <c r="O43" i="40"/>
  <c r="F43" i="40"/>
  <c r="F34" i="40"/>
  <c r="Y30" i="40"/>
  <c r="F30" i="40"/>
  <c r="X23" i="40"/>
  <c r="N15" i="40"/>
  <c r="N11" i="40"/>
  <c r="AJ2" i="40"/>
  <c r="Q129" i="40"/>
  <c r="Q127" i="40"/>
  <c r="Q125" i="40"/>
  <c r="Q123" i="40"/>
  <c r="Q121" i="40"/>
  <c r="Q119" i="40"/>
  <c r="Q117" i="40"/>
  <c r="Q115" i="40"/>
  <c r="Q113" i="40"/>
  <c r="Q111" i="40"/>
  <c r="Q109" i="40"/>
  <c r="Q107" i="40"/>
  <c r="Q105" i="40"/>
  <c r="Q103" i="40"/>
  <c r="Q101" i="40"/>
  <c r="Q99" i="40"/>
  <c r="Q97" i="40"/>
  <c r="Q95" i="40"/>
  <c r="Q93" i="40"/>
  <c r="Q91" i="40"/>
  <c r="Q89" i="40"/>
  <c r="Q87" i="40"/>
  <c r="Q85" i="40"/>
  <c r="Q83" i="40"/>
  <c r="Q81" i="40"/>
  <c r="J74" i="40"/>
  <c r="U73" i="40"/>
  <c r="Y71" i="40"/>
  <c r="H64" i="40"/>
  <c r="R62" i="40"/>
  <c r="Y55" i="40"/>
  <c r="C55" i="40"/>
  <c r="V50" i="40"/>
  <c r="Y48" i="40"/>
  <c r="AI43" i="40"/>
  <c r="AA43" i="40"/>
  <c r="S43" i="40"/>
  <c r="K43" i="40"/>
  <c r="Y34" i="40"/>
  <c r="K33" i="40"/>
  <c r="N30" i="40"/>
  <c r="X25" i="40"/>
  <c r="N17" i="40"/>
  <c r="N13" i="40"/>
  <c r="AF6" i="40"/>
  <c r="Q126" i="40"/>
  <c r="Q118" i="40"/>
  <c r="Q110" i="40"/>
  <c r="Q102" i="40"/>
  <c r="Q94" i="40"/>
  <c r="Q86" i="40"/>
  <c r="J65" i="40"/>
  <c r="J62" i="40"/>
  <c r="H53" i="40"/>
  <c r="F48" i="40"/>
  <c r="Y43" i="40"/>
  <c r="I43" i="40"/>
  <c r="F32" i="40"/>
  <c r="AH23" i="40"/>
  <c r="N12" i="40"/>
  <c r="Q128" i="40"/>
  <c r="Q120" i="40"/>
  <c r="Q112" i="40"/>
  <c r="Q104" i="40"/>
  <c r="Q96" i="40"/>
  <c r="Q88" i="40"/>
  <c r="J64" i="40"/>
  <c r="AD55" i="40"/>
  <c r="AD50" i="40"/>
  <c r="AK43" i="40"/>
  <c r="U43" i="40"/>
  <c r="C43" i="40"/>
  <c r="T30" i="40"/>
  <c r="H23" i="40"/>
  <c r="N10" i="40"/>
  <c r="Q130" i="40"/>
  <c r="Q122" i="40"/>
  <c r="Q114" i="40"/>
  <c r="Q106" i="40"/>
  <c r="Q98" i="40"/>
  <c r="Q90" i="40"/>
  <c r="Q82" i="40"/>
  <c r="J73" i="40"/>
  <c r="J63" i="40"/>
  <c r="T55" i="40"/>
  <c r="O50" i="40"/>
  <c r="AG43" i="40"/>
  <c r="Q43" i="40"/>
  <c r="T34" i="40"/>
  <c r="K30" i="40"/>
  <c r="N16" i="40"/>
  <c r="E6" i="40"/>
  <c r="Q100" i="40"/>
  <c r="AD62" i="40"/>
  <c r="M43" i="40"/>
  <c r="Q124" i="40"/>
  <c r="Q92" i="40"/>
  <c r="J55" i="40"/>
  <c r="N33" i="40"/>
  <c r="Q116" i="40"/>
  <c r="Q84" i="40"/>
  <c r="C50" i="40"/>
  <c r="AF25" i="40"/>
  <c r="U74" i="36"/>
  <c r="U72" i="36"/>
  <c r="H65" i="36"/>
  <c r="H63" i="36"/>
  <c r="H62" i="36"/>
  <c r="O55" i="36"/>
  <c r="AH50" i="36"/>
  <c r="K50" i="36"/>
  <c r="AM43" i="36"/>
  <c r="AE43" i="36"/>
  <c r="W43" i="36"/>
  <c r="O43" i="36"/>
  <c r="F43" i="36"/>
  <c r="F34" i="36"/>
  <c r="Y30" i="36"/>
  <c r="F30" i="36"/>
  <c r="X23" i="36"/>
  <c r="N15" i="36"/>
  <c r="N11" i="36"/>
  <c r="AJ2" i="36"/>
  <c r="U73" i="36"/>
  <c r="Y71" i="36"/>
  <c r="H64" i="36"/>
  <c r="R62" i="36"/>
  <c r="Y55" i="36"/>
  <c r="C55" i="36"/>
  <c r="V50" i="36"/>
  <c r="Y48" i="36"/>
  <c r="AI43" i="36"/>
  <c r="AA43" i="36"/>
  <c r="S43" i="36"/>
  <c r="K43" i="36"/>
  <c r="Y34" i="36"/>
  <c r="K33" i="36"/>
  <c r="N30" i="36"/>
  <c r="X25" i="36"/>
  <c r="N17" i="36"/>
  <c r="N13" i="36"/>
  <c r="AF6" i="36"/>
  <c r="J72" i="36"/>
  <c r="AD62" i="36"/>
  <c r="J55" i="36"/>
  <c r="C50" i="36"/>
  <c r="AC43" i="36"/>
  <c r="M43" i="36"/>
  <c r="N33" i="36"/>
  <c r="AF25" i="36"/>
  <c r="N14" i="36"/>
  <c r="Q130" i="36"/>
  <c r="Q128" i="36"/>
  <c r="Q126" i="36"/>
  <c r="Q124" i="36"/>
  <c r="Q122" i="36"/>
  <c r="Q120" i="36"/>
  <c r="Q118" i="36"/>
  <c r="Q116" i="36"/>
  <c r="Q114" i="36"/>
  <c r="Q112" i="36"/>
  <c r="Q110" i="36"/>
  <c r="Q108" i="36"/>
  <c r="Q106" i="36"/>
  <c r="Q104" i="36"/>
  <c r="Q102" i="36"/>
  <c r="Q100" i="36"/>
  <c r="Q98" i="36"/>
  <c r="Q96" i="36"/>
  <c r="Q94" i="36"/>
  <c r="Q92" i="36"/>
  <c r="Q90" i="36"/>
  <c r="Q88" i="36"/>
  <c r="Q86" i="36"/>
  <c r="Q84" i="36"/>
  <c r="Q82" i="36"/>
  <c r="J65" i="36"/>
  <c r="J62" i="36"/>
  <c r="H53" i="36"/>
  <c r="F48" i="36"/>
  <c r="Y43" i="36"/>
  <c r="I43" i="36"/>
  <c r="F32" i="36"/>
  <c r="AH23" i="36"/>
  <c r="N12" i="36"/>
  <c r="J74" i="36"/>
  <c r="J64" i="36"/>
  <c r="AD55" i="36"/>
  <c r="AD50" i="36"/>
  <c r="AK43" i="36"/>
  <c r="U43" i="36"/>
  <c r="C43" i="36"/>
  <c r="T30" i="36"/>
  <c r="H23" i="36"/>
  <c r="N10" i="36"/>
  <c r="Q123" i="36"/>
  <c r="Q115" i="36"/>
  <c r="Q107" i="36"/>
  <c r="Q99" i="36"/>
  <c r="Q91" i="36"/>
  <c r="Q83" i="36"/>
  <c r="O50" i="36"/>
  <c r="K30" i="36"/>
  <c r="Q125" i="36"/>
  <c r="Q117" i="36"/>
  <c r="Q109" i="36"/>
  <c r="Q101" i="36"/>
  <c r="Q93" i="36"/>
  <c r="Q85" i="36"/>
  <c r="J73" i="36"/>
  <c r="AG43" i="36"/>
  <c r="N16" i="36"/>
  <c r="Q127" i="36"/>
  <c r="Q119" i="36"/>
  <c r="Q111" i="36"/>
  <c r="Q103" i="36"/>
  <c r="Q95" i="36"/>
  <c r="Q87" i="36"/>
  <c r="J63" i="36"/>
  <c r="Q43" i="36"/>
  <c r="E6" i="36"/>
  <c r="U74" i="28"/>
  <c r="U72" i="28"/>
  <c r="H65" i="28"/>
  <c r="H63" i="28"/>
  <c r="H62" i="28"/>
  <c r="O55" i="28"/>
  <c r="AH50" i="28"/>
  <c r="K50" i="28"/>
  <c r="AM43" i="28"/>
  <c r="AE43" i="28"/>
  <c r="W43" i="28"/>
  <c r="O43" i="28"/>
  <c r="F43" i="28"/>
  <c r="F34" i="28"/>
  <c r="Y30" i="28"/>
  <c r="F30" i="28"/>
  <c r="X23" i="28"/>
  <c r="N15" i="28"/>
  <c r="N11" i="28"/>
  <c r="AJ2" i="28"/>
  <c r="Q129" i="28"/>
  <c r="Q127" i="28"/>
  <c r="Q125" i="28"/>
  <c r="Q123" i="28"/>
  <c r="Q121" i="28"/>
  <c r="Q119" i="28"/>
  <c r="Q117" i="28"/>
  <c r="Q115" i="28"/>
  <c r="Q113" i="28"/>
  <c r="Q111" i="28"/>
  <c r="Q109" i="28"/>
  <c r="Q107" i="28"/>
  <c r="Q105" i="28"/>
  <c r="Q103" i="28"/>
  <c r="Q101" i="28"/>
  <c r="Q99" i="28"/>
  <c r="Q97" i="28"/>
  <c r="Q95" i="28"/>
  <c r="Q93" i="28"/>
  <c r="Q91" i="28"/>
  <c r="Q89" i="28"/>
  <c r="Q87" i="28"/>
  <c r="Q85" i="28"/>
  <c r="Q83" i="28"/>
  <c r="Q81" i="28"/>
  <c r="U73" i="28"/>
  <c r="J65" i="28"/>
  <c r="AD62" i="28"/>
  <c r="Y55" i="28"/>
  <c r="H53" i="28"/>
  <c r="C50" i="28"/>
  <c r="AI43" i="28"/>
  <c r="Y43" i="28"/>
  <c r="M43" i="28"/>
  <c r="Y34" i="28"/>
  <c r="F32" i="28"/>
  <c r="AF25" i="28"/>
  <c r="N17" i="28"/>
  <c r="N12" i="28"/>
  <c r="J73" i="28"/>
  <c r="J64" i="28"/>
  <c r="R62" i="28"/>
  <c r="T55" i="28"/>
  <c r="AD50" i="28"/>
  <c r="Y48" i="28"/>
  <c r="AG43" i="28"/>
  <c r="U43" i="28"/>
  <c r="K43" i="28"/>
  <c r="T34" i="28"/>
  <c r="T30" i="28"/>
  <c r="X25" i="28"/>
  <c r="N16" i="28"/>
  <c r="N10" i="28"/>
  <c r="Q130" i="28"/>
  <c r="Q122" i="28"/>
  <c r="Q114" i="28"/>
  <c r="Q106" i="28"/>
  <c r="Q98" i="28"/>
  <c r="Q90" i="28"/>
  <c r="Q82" i="28"/>
  <c r="J74" i="28"/>
  <c r="J63" i="28"/>
  <c r="C55" i="28"/>
  <c r="AK43" i="28"/>
  <c r="Q43" i="28"/>
  <c r="K33" i="28"/>
  <c r="H23" i="28"/>
  <c r="E6" i="28"/>
  <c r="Q124" i="28"/>
  <c r="Q116" i="28"/>
  <c r="Q108" i="28"/>
  <c r="Q100" i="28"/>
  <c r="Q92" i="28"/>
  <c r="Q84" i="28"/>
  <c r="J72" i="28"/>
  <c r="J62" i="28"/>
  <c r="V50" i="28"/>
  <c r="AC43" i="28"/>
  <c r="I43" i="28"/>
  <c r="N30" i="28"/>
  <c r="N14" i="28"/>
  <c r="Q126" i="28"/>
  <c r="Q118" i="28"/>
  <c r="Q110" i="28"/>
  <c r="Q102" i="28"/>
  <c r="Q94" i="28"/>
  <c r="Q86" i="28"/>
  <c r="Y71" i="28"/>
  <c r="AD55" i="28"/>
  <c r="O50" i="28"/>
  <c r="AA43" i="28"/>
  <c r="C43" i="28"/>
  <c r="K30" i="28"/>
  <c r="N13" i="28"/>
  <c r="U73" i="20"/>
  <c r="Y71" i="20"/>
  <c r="H64" i="20"/>
  <c r="R62" i="20"/>
  <c r="Y55" i="20"/>
  <c r="C55" i="20"/>
  <c r="V50" i="20"/>
  <c r="Y48" i="20"/>
  <c r="AI43" i="20"/>
  <c r="AA43" i="20"/>
  <c r="S43" i="20"/>
  <c r="K43" i="20"/>
  <c r="Y34" i="20"/>
  <c r="K33" i="20"/>
  <c r="N30" i="20"/>
  <c r="X25" i="20"/>
  <c r="N17" i="20"/>
  <c r="N13" i="20"/>
  <c r="AF6" i="20"/>
  <c r="Q129" i="20"/>
  <c r="Q127" i="20"/>
  <c r="Q125" i="20"/>
  <c r="Q123" i="20"/>
  <c r="Q121" i="20"/>
  <c r="Q119" i="20"/>
  <c r="Q117" i="20"/>
  <c r="Q115" i="20"/>
  <c r="Q113" i="20"/>
  <c r="Q111" i="20"/>
  <c r="Q109" i="20"/>
  <c r="Q107" i="20"/>
  <c r="Q105" i="20"/>
  <c r="Q103" i="20"/>
  <c r="Q101" i="20"/>
  <c r="Q99" i="20"/>
  <c r="Q97" i="20"/>
  <c r="Q95" i="20"/>
  <c r="Q93" i="20"/>
  <c r="Q91" i="20"/>
  <c r="Q89" i="20"/>
  <c r="Q87" i="20"/>
  <c r="Q85" i="20"/>
  <c r="Q83" i="20"/>
  <c r="Q81" i="20"/>
  <c r="J74" i="20"/>
  <c r="J65" i="20"/>
  <c r="H63" i="20"/>
  <c r="AD55" i="20"/>
  <c r="H53" i="20"/>
  <c r="K50" i="20"/>
  <c r="AK43" i="20"/>
  <c r="Y43" i="20"/>
  <c r="O43" i="20"/>
  <c r="C43" i="20"/>
  <c r="F32" i="20"/>
  <c r="F30" i="20"/>
  <c r="H23" i="20"/>
  <c r="N12" i="20"/>
  <c r="AJ2" i="20"/>
  <c r="J73" i="20"/>
  <c r="H65" i="20"/>
  <c r="AD62" i="20"/>
  <c r="T55" i="20"/>
  <c r="AH50" i="20"/>
  <c r="C50" i="20"/>
  <c r="AG43" i="20"/>
  <c r="W43" i="20"/>
  <c r="M43" i="20"/>
  <c r="T34" i="20"/>
  <c r="Y30" i="20"/>
  <c r="AF25" i="20"/>
  <c r="N16" i="20"/>
  <c r="N11" i="20"/>
  <c r="U73" i="12"/>
  <c r="Y71" i="12"/>
  <c r="H64" i="12"/>
  <c r="R62" i="12"/>
  <c r="Y55" i="12"/>
  <c r="C55" i="12"/>
  <c r="V50" i="12"/>
  <c r="Y48" i="12"/>
  <c r="AI43" i="12"/>
  <c r="AA43" i="12"/>
  <c r="S43" i="12"/>
  <c r="K43" i="12"/>
  <c r="Y34" i="12"/>
  <c r="K33" i="12"/>
  <c r="N30" i="12"/>
  <c r="X25" i="12"/>
  <c r="N17" i="12"/>
  <c r="N13" i="12"/>
  <c r="AF6" i="12"/>
  <c r="Q130" i="12"/>
  <c r="Q128" i="12"/>
  <c r="Q126" i="12"/>
  <c r="Q124" i="12"/>
  <c r="Q122" i="12"/>
  <c r="Q120" i="12"/>
  <c r="Q118" i="12"/>
  <c r="Q116" i="12"/>
  <c r="Q114" i="12"/>
  <c r="Q112" i="12"/>
  <c r="Q110" i="12"/>
  <c r="Q108" i="12"/>
  <c r="Q106" i="12"/>
  <c r="Q104" i="12"/>
  <c r="Q102" i="12"/>
  <c r="Q100" i="12"/>
  <c r="Q98" i="12"/>
  <c r="Q96" i="12"/>
  <c r="Q94" i="12"/>
  <c r="Q92" i="12"/>
  <c r="Q90" i="12"/>
  <c r="Q88" i="12"/>
  <c r="Q86" i="12"/>
  <c r="Q84" i="12"/>
  <c r="Q82" i="12"/>
  <c r="U72" i="12"/>
  <c r="J64" i="12"/>
  <c r="J62" i="12"/>
  <c r="O55" i="12"/>
  <c r="AD50" i="12"/>
  <c r="F48" i="12"/>
  <c r="AE43" i="12"/>
  <c r="U43" i="12"/>
  <c r="I43" i="12"/>
  <c r="F34" i="12"/>
  <c r="T30" i="12"/>
  <c r="N15" i="12"/>
  <c r="N10" i="12"/>
  <c r="U74" i="12"/>
  <c r="J72" i="12"/>
  <c r="J63" i="12"/>
  <c r="H62" i="12"/>
  <c r="J55" i="12"/>
  <c r="O50" i="12"/>
  <c r="AM43" i="12"/>
  <c r="AC43" i="12"/>
  <c r="Q43" i="12"/>
  <c r="F43" i="12"/>
  <c r="N33" i="12"/>
  <c r="K30" i="12"/>
  <c r="X23" i="12"/>
  <c r="N14" i="12"/>
  <c r="E6" i="12"/>
  <c r="N11" i="8"/>
  <c r="K30" i="8"/>
  <c r="Q43" i="8"/>
  <c r="T55" i="8"/>
  <c r="J74" i="8"/>
  <c r="Q95" i="8"/>
  <c r="Q111" i="8"/>
  <c r="Q119" i="8"/>
  <c r="AF25" i="12"/>
  <c r="W43" i="12"/>
  <c r="T55" i="12"/>
  <c r="Q83" i="12"/>
  <c r="Q91" i="12"/>
  <c r="Q99" i="12"/>
  <c r="Q115" i="12"/>
  <c r="Q123" i="12"/>
  <c r="Y30" i="16"/>
  <c r="M43" i="16"/>
  <c r="AH50" i="16"/>
  <c r="AD62" i="16"/>
  <c r="Q82" i="16"/>
  <c r="Q106" i="16"/>
  <c r="AJ2" i="8"/>
  <c r="N12" i="8"/>
  <c r="N17" i="8"/>
  <c r="N30" i="8"/>
  <c r="Y34" i="8"/>
  <c r="S43" i="8"/>
  <c r="AI43" i="8"/>
  <c r="V50" i="8"/>
  <c r="Y55" i="8"/>
  <c r="H64" i="8"/>
  <c r="U74" i="8"/>
  <c r="Q85" i="8"/>
  <c r="Q93" i="8"/>
  <c r="Q101" i="8"/>
  <c r="Q109" i="8"/>
  <c r="Q117" i="8"/>
  <c r="Q125" i="8"/>
  <c r="N12" i="12"/>
  <c r="F30" i="12"/>
  <c r="C43" i="12"/>
  <c r="Y43" i="12"/>
  <c r="K50" i="12"/>
  <c r="AD55" i="12"/>
  <c r="J65" i="12"/>
  <c r="Q81" i="12"/>
  <c r="Q89" i="12"/>
  <c r="Q97" i="12"/>
  <c r="Q105" i="12"/>
  <c r="Q113" i="12"/>
  <c r="Q121" i="12"/>
  <c r="Q129" i="12"/>
  <c r="N10" i="16"/>
  <c r="AH23" i="16"/>
  <c r="F34" i="16"/>
  <c r="U43" i="16"/>
  <c r="F48" i="16"/>
  <c r="O55" i="16"/>
  <c r="J64" i="16"/>
  <c r="Q88" i="16"/>
  <c r="Q96" i="16"/>
  <c r="Q104" i="16"/>
  <c r="Q112" i="16"/>
  <c r="Q120" i="16"/>
  <c r="Q128" i="16"/>
  <c r="N14" i="20"/>
  <c r="K30" i="20"/>
  <c r="F43" i="20"/>
  <c r="AC43" i="20"/>
  <c r="O50" i="20"/>
  <c r="H62" i="20"/>
  <c r="J72" i="20"/>
  <c r="Q86" i="20"/>
  <c r="Q94" i="20"/>
  <c r="Q102" i="20"/>
  <c r="Q110" i="20"/>
  <c r="Q118" i="20"/>
  <c r="Q126" i="20"/>
  <c r="F34" i="24"/>
  <c r="J63" i="24"/>
  <c r="Q82" i="24"/>
  <c r="Q114" i="24"/>
  <c r="S43" i="28"/>
  <c r="Q112" i="28"/>
  <c r="K30" i="32"/>
  <c r="AD55" i="32"/>
  <c r="Q86" i="32"/>
  <c r="Q118" i="32"/>
  <c r="T34" i="36"/>
  <c r="Q89" i="36"/>
  <c r="Q121" i="36"/>
  <c r="Q108" i="40"/>
  <c r="N16" i="12"/>
  <c r="Y30" i="12"/>
  <c r="M43" i="12"/>
  <c r="AG43" i="12"/>
  <c r="AH50" i="12"/>
  <c r="AD62" i="12"/>
  <c r="J73" i="12"/>
  <c r="Q87" i="12"/>
  <c r="Q95" i="12"/>
  <c r="Q103" i="12"/>
  <c r="Q111" i="12"/>
  <c r="Q119" i="12"/>
  <c r="Q127" i="12"/>
  <c r="N11" i="16"/>
  <c r="AF25" i="16"/>
  <c r="T34" i="16"/>
  <c r="W43" i="16"/>
  <c r="C50" i="16"/>
  <c r="T55" i="16"/>
  <c r="H65" i="16"/>
  <c r="Q86" i="16"/>
  <c r="Q94" i="16"/>
  <c r="Q102" i="16"/>
  <c r="Q110" i="16"/>
  <c r="Q118" i="16"/>
  <c r="Q126" i="16"/>
  <c r="N15" i="20"/>
  <c r="T30" i="20"/>
  <c r="I43" i="20"/>
  <c r="AE43" i="20"/>
  <c r="AD50" i="20"/>
  <c r="J62" i="20"/>
  <c r="U72" i="20"/>
  <c r="Q84" i="20"/>
  <c r="Q92" i="20"/>
  <c r="Q100" i="20"/>
  <c r="Q108" i="20"/>
  <c r="Q116" i="20"/>
  <c r="Q124" i="20"/>
  <c r="AJ2" i="24"/>
  <c r="Q43" i="24"/>
  <c r="J74" i="24"/>
  <c r="Q90" i="24"/>
  <c r="Q122" i="24"/>
  <c r="AF6" i="28"/>
  <c r="F48" i="28"/>
  <c r="Q88" i="28"/>
  <c r="Q120" i="28"/>
  <c r="C43" i="32"/>
  <c r="Y71" i="32"/>
  <c r="Q94" i="32"/>
  <c r="Q126" i="32"/>
  <c r="T55" i="36"/>
  <c r="Q97" i="36"/>
  <c r="Q129" i="36"/>
  <c r="N14" i="40"/>
  <c r="N33" i="4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82" i="4"/>
  <c r="D83" i="4"/>
  <c r="D84" i="4"/>
  <c r="D85" i="4"/>
  <c r="D86"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82" i="4"/>
  <c r="Q83" i="4"/>
  <c r="Q81" i="4"/>
  <c r="Y71" i="4"/>
  <c r="D81" i="4"/>
  <c r="U74" i="4"/>
  <c r="U73" i="4"/>
  <c r="U72" i="4"/>
  <c r="J74" i="4"/>
  <c r="J73" i="4"/>
  <c r="J72" i="4"/>
  <c r="AH23" i="5" l="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AH23" i="15" s="1"/>
  <c r="T17" i="1"/>
  <c r="AH23" i="14" s="1"/>
  <c r="T16" i="1"/>
  <c r="AH23" i="13" s="1"/>
  <c r="T15" i="1"/>
  <c r="AH23" i="12" s="1"/>
  <c r="T14" i="1"/>
  <c r="AH23" i="11" s="1"/>
  <c r="T13" i="1"/>
  <c r="AH23" i="10" s="1"/>
  <c r="AH23" i="8"/>
  <c r="T10" i="1"/>
  <c r="AH23" i="7" s="1"/>
  <c r="T9" i="1"/>
  <c r="AH23" i="6" s="1"/>
  <c r="T7" i="1"/>
  <c r="T12" i="1"/>
  <c r="AH23" i="9" s="1"/>
  <c r="N13" i="4" l="1"/>
  <c r="AD62" i="4" l="1"/>
  <c r="R62" i="4"/>
  <c r="J65" i="4"/>
  <c r="J64" i="4"/>
  <c r="J63" i="4"/>
  <c r="J62" i="4"/>
  <c r="H65" i="4"/>
  <c r="H64" i="4"/>
  <c r="H63" i="4"/>
  <c r="H62" i="4"/>
  <c r="AD55" i="4"/>
  <c r="Y55" i="4"/>
  <c r="T55" i="4"/>
  <c r="O55" i="4"/>
  <c r="J55" i="4"/>
  <c r="C55" i="4"/>
  <c r="H53" i="4"/>
  <c r="AH50" i="4"/>
  <c r="AD50" i="4"/>
  <c r="V50" i="4"/>
  <c r="Y48" i="4"/>
  <c r="O50" i="4"/>
  <c r="K50" i="4"/>
  <c r="C50" i="4"/>
  <c r="F48" i="4"/>
  <c r="AM43" i="4"/>
  <c r="EG56" i="1" l="1"/>
  <c r="B77" i="53" s="1"/>
  <c r="EG55" i="1"/>
  <c r="B77" i="52" s="1"/>
  <c r="EG54" i="1"/>
  <c r="B77" i="51" s="1"/>
  <c r="EG53" i="1"/>
  <c r="B77" i="50" s="1"/>
  <c r="EG52" i="1"/>
  <c r="B77" i="49" s="1"/>
  <c r="EG51" i="1"/>
  <c r="B77" i="48" s="1"/>
  <c r="EG50" i="1"/>
  <c r="B77" i="47" s="1"/>
  <c r="EG49" i="1"/>
  <c r="B77" i="46" s="1"/>
  <c r="EG48" i="1"/>
  <c r="B77" i="45" s="1"/>
  <c r="EG47" i="1"/>
  <c r="B77" i="44" s="1"/>
  <c r="EG46" i="1"/>
  <c r="B77" i="43" s="1"/>
  <c r="EG45" i="1"/>
  <c r="B77" i="42" s="1"/>
  <c r="EG44" i="1"/>
  <c r="B77" i="41" s="1"/>
  <c r="EG43" i="1"/>
  <c r="B77" i="40" s="1"/>
  <c r="EG42" i="1"/>
  <c r="B77" i="39" s="1"/>
  <c r="EG41" i="1"/>
  <c r="B77" i="38" s="1"/>
  <c r="EG40" i="1"/>
  <c r="B77" i="37" s="1"/>
  <c r="EG39" i="1"/>
  <c r="B77" i="36" s="1"/>
  <c r="EG38" i="1"/>
  <c r="B77" i="35" s="1"/>
  <c r="EG37" i="1"/>
  <c r="B77" i="34" s="1"/>
  <c r="EG36" i="1"/>
  <c r="B77" i="33" s="1"/>
  <c r="EG35" i="1"/>
  <c r="B77" i="32" s="1"/>
  <c r="EG34" i="1"/>
  <c r="B77" i="31" s="1"/>
  <c r="EG33" i="1"/>
  <c r="B77" i="30" s="1"/>
  <c r="EG32" i="1"/>
  <c r="B77" i="29" s="1"/>
  <c r="EG31" i="1"/>
  <c r="B77" i="28" s="1"/>
  <c r="EG30" i="1"/>
  <c r="B77" i="27" s="1"/>
  <c r="EG29" i="1"/>
  <c r="B77" i="26" s="1"/>
  <c r="EG28" i="1"/>
  <c r="B77" i="25" s="1"/>
  <c r="EG27" i="1"/>
  <c r="B77" i="24" s="1"/>
  <c r="EG26" i="1"/>
  <c r="B77" i="23" s="1"/>
  <c r="EG25" i="1"/>
  <c r="B77" i="22" s="1"/>
  <c r="EG24" i="1"/>
  <c r="B77" i="21" s="1"/>
  <c r="EG23" i="1"/>
  <c r="B77" i="20" s="1"/>
  <c r="EG22" i="1"/>
  <c r="B77" i="19" s="1"/>
  <c r="EG21" i="1"/>
  <c r="B77" i="18" s="1"/>
  <c r="EG20" i="1"/>
  <c r="B77" i="17" s="1"/>
  <c r="EG19" i="1"/>
  <c r="B77" i="16" s="1"/>
  <c r="EF56" i="1"/>
  <c r="EF55" i="1"/>
  <c r="EF54" i="1"/>
  <c r="EF53" i="1"/>
  <c r="EF52" i="1"/>
  <c r="EF51" i="1"/>
  <c r="EF50" i="1"/>
  <c r="EF49" i="1"/>
  <c r="EF48" i="1"/>
  <c r="EF47" i="1"/>
  <c r="EF46" i="1"/>
  <c r="EF45" i="1"/>
  <c r="EF44" i="1"/>
  <c r="EF43" i="1"/>
  <c r="EF42" i="1"/>
  <c r="EF41" i="1"/>
  <c r="EF40" i="1"/>
  <c r="EF39" i="1"/>
  <c r="EF38" i="1"/>
  <c r="EF37" i="1"/>
  <c r="EF36" i="1"/>
  <c r="EF35" i="1"/>
  <c r="EF34" i="1"/>
  <c r="EF33" i="1"/>
  <c r="EF32" i="1"/>
  <c r="EF31" i="1"/>
  <c r="EF30" i="1"/>
  <c r="EF29" i="1"/>
  <c r="EF28" i="1"/>
  <c r="EF27" i="1"/>
  <c r="EF26" i="1"/>
  <c r="EF25" i="1"/>
  <c r="EF24" i="1"/>
  <c r="EF23" i="1"/>
  <c r="EF22" i="1"/>
  <c r="EF21" i="1"/>
  <c r="EF20" i="1"/>
  <c r="EF19" i="1"/>
  <c r="EE56" i="1"/>
  <c r="EE55" i="1"/>
  <c r="EE54" i="1"/>
  <c r="EE53" i="1"/>
  <c r="EE52" i="1"/>
  <c r="EE51" i="1"/>
  <c r="EE50" i="1"/>
  <c r="EE49" i="1"/>
  <c r="EE48" i="1"/>
  <c r="EE47" i="1"/>
  <c r="EE46" i="1"/>
  <c r="EE45" i="1"/>
  <c r="EE44" i="1"/>
  <c r="EE43" i="1"/>
  <c r="EE42" i="1"/>
  <c r="EE41" i="1"/>
  <c r="EE40" i="1"/>
  <c r="EE39" i="1"/>
  <c r="EE38" i="1"/>
  <c r="EE37" i="1"/>
  <c r="EE36" i="1"/>
  <c r="EE35" i="1"/>
  <c r="EE34" i="1"/>
  <c r="EE33" i="1"/>
  <c r="EE32" i="1"/>
  <c r="EE31" i="1"/>
  <c r="EE30" i="1"/>
  <c r="EE29" i="1"/>
  <c r="EE28" i="1"/>
  <c r="EE27" i="1"/>
  <c r="EE26" i="1"/>
  <c r="EE25" i="1"/>
  <c r="EE24" i="1"/>
  <c r="EE23" i="1"/>
  <c r="EE22" i="1"/>
  <c r="EE21" i="1"/>
  <c r="EE20" i="1"/>
  <c r="EE19" i="1"/>
  <c r="ED56" i="1"/>
  <c r="ED55" i="1"/>
  <c r="ED54" i="1"/>
  <c r="ED53" i="1"/>
  <c r="ED52" i="1"/>
  <c r="ED51" i="1"/>
  <c r="ED50" i="1"/>
  <c r="ED49" i="1"/>
  <c r="ED48" i="1"/>
  <c r="ED47" i="1"/>
  <c r="ED46" i="1"/>
  <c r="ED45" i="1"/>
  <c r="ED44" i="1"/>
  <c r="ED43" i="1"/>
  <c r="ED42" i="1"/>
  <c r="ED41" i="1"/>
  <c r="ED40" i="1"/>
  <c r="ED39" i="1"/>
  <c r="ED38" i="1"/>
  <c r="ED37" i="1"/>
  <c r="ED36" i="1"/>
  <c r="ED35" i="1"/>
  <c r="ED34" i="1"/>
  <c r="ED33" i="1"/>
  <c r="ED32" i="1"/>
  <c r="ED31" i="1"/>
  <c r="ED30" i="1"/>
  <c r="ED29" i="1"/>
  <c r="ED28" i="1"/>
  <c r="ED27" i="1"/>
  <c r="ED26" i="1"/>
  <c r="ED25" i="1"/>
  <c r="ED24" i="1"/>
  <c r="ED23" i="1"/>
  <c r="ED22" i="1"/>
  <c r="ED21" i="1"/>
  <c r="ED20" i="1"/>
  <c r="ED19" i="1"/>
  <c r="N17" i="4" l="1"/>
  <c r="N16" i="4"/>
  <c r="N15" i="4"/>
  <c r="AA43" i="4" l="1"/>
  <c r="C43" i="4"/>
  <c r="AK43" i="4" l="1"/>
  <c r="AI43" i="4"/>
  <c r="AG43" i="4"/>
  <c r="AE43" i="4"/>
  <c r="AC43" i="4"/>
  <c r="Y43" i="4"/>
  <c r="W43" i="4"/>
  <c r="U43" i="4"/>
  <c r="S43" i="4"/>
  <c r="Q43" i="4"/>
  <c r="O43" i="4"/>
  <c r="M43" i="4"/>
  <c r="K43" i="4"/>
  <c r="I43" i="4"/>
  <c r="F43" i="4"/>
  <c r="Y30" i="4"/>
  <c r="Y34" i="4"/>
  <c r="T34" i="4"/>
  <c r="T30" i="4"/>
  <c r="N33" i="4"/>
  <c r="N30" i="4"/>
  <c r="K33" i="4"/>
  <c r="K30" i="4"/>
  <c r="F34" i="4"/>
  <c r="F32" i="4"/>
  <c r="F30" i="4"/>
  <c r="AF25" i="4"/>
  <c r="X25" i="4"/>
  <c r="X23" i="4"/>
  <c r="H23" i="4"/>
  <c r="N14" i="4"/>
  <c r="N12" i="4"/>
  <c r="N11" i="4"/>
  <c r="N10" i="4"/>
  <c r="E6" i="4"/>
  <c r="AF6" i="4"/>
  <c r="AJ2" i="4" l="1"/>
  <c r="AH23" i="4" l="1"/>
  <c r="ED7" i="1"/>
  <c r="EE7" i="1"/>
  <c r="EE8" i="1" s="1"/>
  <c r="EE9" i="1" s="1"/>
  <c r="EE10" i="1" s="1"/>
  <c r="EE11" i="1" s="1"/>
  <c r="EE12" i="1" s="1"/>
  <c r="EE13" i="1" s="1"/>
  <c r="EE14" i="1" s="1"/>
  <c r="EE15" i="1" s="1"/>
  <c r="EE16" i="1" s="1"/>
  <c r="EE17" i="1" s="1"/>
  <c r="EE18" i="1" s="1"/>
  <c r="ED8" i="1"/>
  <c r="ED9" i="1" l="1"/>
  <c r="ED10" i="1" l="1"/>
  <c r="ED11" i="1" l="1"/>
  <c r="ED12" i="1" l="1"/>
  <c r="ED13" i="1" l="1"/>
  <c r="ED14" i="1" l="1"/>
  <c r="ED15" i="1" l="1"/>
  <c r="ED16" i="1" l="1"/>
  <c r="ED17" i="1" l="1"/>
  <c r="ED18" i="1" l="1"/>
  <c r="EF15" i="1"/>
  <c r="EG15" i="1" s="1"/>
  <c r="B77" i="12" s="1"/>
  <c r="EF17" i="1" l="1"/>
  <c r="EG17" i="1" s="1"/>
  <c r="B77" i="14" s="1"/>
  <c r="EF7" i="1"/>
  <c r="EG7" i="1" s="1"/>
  <c r="B77" i="4" s="1"/>
  <c r="EF13" i="1"/>
  <c r="EG13" i="1" s="1"/>
  <c r="B77" i="10" s="1"/>
  <c r="EF16" i="1"/>
  <c r="EG16" i="1" s="1"/>
  <c r="B77" i="13" s="1"/>
  <c r="EF14" i="1"/>
  <c r="EG14" i="1" s="1"/>
  <c r="B77" i="11" s="1"/>
  <c r="EF18" i="1"/>
  <c r="EG18" i="1" s="1"/>
  <c r="B77" i="15" s="1"/>
  <c r="EF10" i="1"/>
  <c r="EG10" i="1" s="1"/>
  <c r="B77" i="7" s="1"/>
  <c r="EF8" i="1"/>
  <c r="EG8" i="1" s="1"/>
  <c r="B77" i="5" s="1"/>
  <c r="EF9" i="1"/>
  <c r="EG9" i="1" s="1"/>
  <c r="B77" i="6" s="1"/>
  <c r="EF11" i="1"/>
  <c r="EG11" i="1" s="1"/>
  <c r="B77" i="8" s="1"/>
  <c r="EF12" i="1"/>
  <c r="EG12" i="1" s="1"/>
  <c r="B77" i="9" s="1"/>
</calcChain>
</file>

<file path=xl/sharedStrings.xml><?xml version="1.0" encoding="utf-8"?>
<sst xmlns="http://schemas.openxmlformats.org/spreadsheetml/2006/main" count="6052" uniqueCount="186">
  <si>
    <t>金網ストーブ有無</t>
    <rPh sb="0" eb="2">
      <t>カナアミ</t>
    </rPh>
    <rPh sb="6" eb="8">
      <t>ウム</t>
    </rPh>
    <phoneticPr fontId="2"/>
  </si>
  <si>
    <t>屋内設置不燃防無半密閉式湯沸器有無</t>
    <rPh sb="0" eb="2">
      <t>オクナイ</t>
    </rPh>
    <rPh sb="2" eb="4">
      <t>セッチ</t>
    </rPh>
    <rPh sb="4" eb="6">
      <t>フネン</t>
    </rPh>
    <rPh sb="6" eb="7">
      <t>ボウ</t>
    </rPh>
    <rPh sb="7" eb="8">
      <t>ム</t>
    </rPh>
    <rPh sb="8" eb="9">
      <t>ハン</t>
    </rPh>
    <rPh sb="9" eb="11">
      <t>ミッペイ</t>
    </rPh>
    <rPh sb="11" eb="12">
      <t>シキ</t>
    </rPh>
    <rPh sb="12" eb="14">
      <t>ユワカシ</t>
    </rPh>
    <rPh sb="14" eb="15">
      <t>キ</t>
    </rPh>
    <rPh sb="15" eb="17">
      <t>ウム</t>
    </rPh>
    <phoneticPr fontId="2"/>
  </si>
  <si>
    <t>浴室内設置不燃防無CF式風呂がま有無</t>
    <rPh sb="0" eb="2">
      <t>ヨクシツ</t>
    </rPh>
    <rPh sb="2" eb="3">
      <t>ナイ</t>
    </rPh>
    <rPh sb="3" eb="5">
      <t>セッチ</t>
    </rPh>
    <rPh sb="5" eb="7">
      <t>フネン</t>
    </rPh>
    <rPh sb="7" eb="8">
      <t>ボウ</t>
    </rPh>
    <rPh sb="8" eb="9">
      <t>ム</t>
    </rPh>
    <rPh sb="11" eb="12">
      <t>シキ</t>
    </rPh>
    <rPh sb="12" eb="14">
      <t>フロ</t>
    </rPh>
    <rPh sb="16" eb="18">
      <t>ウム</t>
    </rPh>
    <phoneticPr fontId="2"/>
  </si>
  <si>
    <t>屋内設置不燃防無CF式風呂がま有無</t>
    <rPh sb="0" eb="2">
      <t>オクナイ</t>
    </rPh>
    <rPh sb="2" eb="4">
      <t>セッチ</t>
    </rPh>
    <rPh sb="4" eb="6">
      <t>フネン</t>
    </rPh>
    <rPh sb="6" eb="7">
      <t>ボウ</t>
    </rPh>
    <rPh sb="7" eb="8">
      <t>ム</t>
    </rPh>
    <rPh sb="10" eb="11">
      <t>シキ</t>
    </rPh>
    <rPh sb="11" eb="13">
      <t>フロ</t>
    </rPh>
    <rPh sb="15" eb="17">
      <t>ウム</t>
    </rPh>
    <phoneticPr fontId="2"/>
  </si>
  <si>
    <t>不燃防無小型湯沸器有無</t>
    <rPh sb="0" eb="2">
      <t>フネン</t>
    </rPh>
    <rPh sb="2" eb="3">
      <t>ボウ</t>
    </rPh>
    <rPh sb="3" eb="4">
      <t>ム</t>
    </rPh>
    <rPh sb="4" eb="6">
      <t>コガタ</t>
    </rPh>
    <rPh sb="6" eb="8">
      <t>ユワカシ</t>
    </rPh>
    <rPh sb="8" eb="9">
      <t>キ</t>
    </rPh>
    <rPh sb="9" eb="11">
      <t>ウム</t>
    </rPh>
    <phoneticPr fontId="2"/>
  </si>
  <si>
    <t>不燃防有小型湯沸器有無</t>
    <rPh sb="0" eb="2">
      <t>フネン</t>
    </rPh>
    <rPh sb="2" eb="3">
      <t>ボウ</t>
    </rPh>
    <rPh sb="3" eb="4">
      <t>ユウ</t>
    </rPh>
    <rPh sb="4" eb="6">
      <t>コガタ</t>
    </rPh>
    <rPh sb="6" eb="8">
      <t>ユワカシ</t>
    </rPh>
    <rPh sb="8" eb="9">
      <t>キ</t>
    </rPh>
    <rPh sb="9" eb="11">
      <t>ウム</t>
    </rPh>
    <phoneticPr fontId="2"/>
  </si>
  <si>
    <t>設置場所</t>
    <rPh sb="0" eb="2">
      <t>セッチ</t>
    </rPh>
    <rPh sb="2" eb="4">
      <t>バショ</t>
    </rPh>
    <phoneticPr fontId="2"/>
  </si>
  <si>
    <t>機器名称等</t>
    <rPh sb="0" eb="2">
      <t>キキ</t>
    </rPh>
    <rPh sb="2" eb="4">
      <t>メイショウ</t>
    </rPh>
    <rPh sb="4" eb="5">
      <t>ナド</t>
    </rPh>
    <phoneticPr fontId="2"/>
  </si>
  <si>
    <t>備考</t>
    <rPh sb="0" eb="2">
      <t>ビコウ</t>
    </rPh>
    <phoneticPr fontId="2"/>
  </si>
  <si>
    <t>台数</t>
    <rPh sb="0" eb="2">
      <t>ダイスウ</t>
    </rPh>
    <phoneticPr fontId="2"/>
  </si>
  <si>
    <t>改善確認年月日</t>
    <rPh sb="0" eb="2">
      <t>カイゼン</t>
    </rPh>
    <rPh sb="2" eb="4">
      <t>カクニン</t>
    </rPh>
    <rPh sb="4" eb="7">
      <t>ネンガッピ</t>
    </rPh>
    <phoneticPr fontId="2"/>
  </si>
  <si>
    <t>確認年月日</t>
    <rPh sb="0" eb="2">
      <t>カクニン</t>
    </rPh>
    <rPh sb="2" eb="5">
      <t>ネンガッピ</t>
    </rPh>
    <phoneticPr fontId="2"/>
  </si>
  <si>
    <t>製造年月</t>
    <rPh sb="0" eb="2">
      <t>セイゾウ</t>
    </rPh>
    <rPh sb="2" eb="4">
      <t>ネンゲツ</t>
    </rPh>
    <phoneticPr fontId="2"/>
  </si>
  <si>
    <t>型式</t>
    <rPh sb="0" eb="2">
      <t>カタシキ</t>
    </rPh>
    <phoneticPr fontId="2"/>
  </si>
  <si>
    <t>製造者及び輸入者の名称</t>
    <rPh sb="0" eb="3">
      <t>セイゾウシャ</t>
    </rPh>
    <rPh sb="3" eb="4">
      <t>オヨ</t>
    </rPh>
    <rPh sb="5" eb="7">
      <t>ユニュウ</t>
    </rPh>
    <rPh sb="7" eb="8">
      <t>モノ</t>
    </rPh>
    <rPh sb="9" eb="11">
      <t>メイショウ</t>
    </rPh>
    <phoneticPr fontId="2"/>
  </si>
  <si>
    <t>不適応機種名</t>
    <rPh sb="0" eb="3">
      <t>フテキオウ</t>
    </rPh>
    <rPh sb="3" eb="6">
      <t>キシュメイ</t>
    </rPh>
    <phoneticPr fontId="2"/>
  </si>
  <si>
    <t>不適応有無</t>
    <rPh sb="0" eb="3">
      <t>フテキオウ</t>
    </rPh>
    <rPh sb="3" eb="5">
      <t>ウム</t>
    </rPh>
    <phoneticPr fontId="2"/>
  </si>
  <si>
    <t>不適合機種名</t>
    <rPh sb="0" eb="3">
      <t>フテキゴウ</t>
    </rPh>
    <rPh sb="3" eb="5">
      <t>キシュ</t>
    </rPh>
    <rPh sb="5" eb="6">
      <t>メイ</t>
    </rPh>
    <phoneticPr fontId="2"/>
  </si>
  <si>
    <t>不適合有無</t>
    <rPh sb="0" eb="3">
      <t>フテキゴウ</t>
    </rPh>
    <rPh sb="3" eb="5">
      <t>ウム</t>
    </rPh>
    <phoneticPr fontId="2"/>
  </si>
  <si>
    <t>不適合設備名</t>
    <rPh sb="0" eb="3">
      <t>フテキゴウ</t>
    </rPh>
    <rPh sb="3" eb="5">
      <t>セツビ</t>
    </rPh>
    <rPh sb="5" eb="6">
      <t>メイ</t>
    </rPh>
    <phoneticPr fontId="2"/>
  </si>
  <si>
    <t>回収対象(パロマ)</t>
    <rPh sb="0" eb="2">
      <t>カイシュウ</t>
    </rPh>
    <rPh sb="2" eb="4">
      <t>タイショウ</t>
    </rPh>
    <phoneticPr fontId="2"/>
  </si>
  <si>
    <t>排気機能不備</t>
    <rPh sb="0" eb="2">
      <t>ハイキ</t>
    </rPh>
    <rPh sb="2" eb="4">
      <t>キノウ</t>
    </rPh>
    <rPh sb="4" eb="6">
      <t>フビ</t>
    </rPh>
    <phoneticPr fontId="2"/>
  </si>
  <si>
    <t>先端屋外</t>
    <rPh sb="0" eb="2">
      <t>センタン</t>
    </rPh>
    <rPh sb="2" eb="4">
      <t>オクガイ</t>
    </rPh>
    <phoneticPr fontId="2"/>
  </si>
  <si>
    <t>外壁貫通隙間有り</t>
    <rPh sb="0" eb="2">
      <t>ガイヘキ</t>
    </rPh>
    <rPh sb="2" eb="4">
      <t>カンツウ</t>
    </rPh>
    <rPh sb="4" eb="6">
      <t>スキマ</t>
    </rPh>
    <rPh sb="6" eb="7">
      <t>ア</t>
    </rPh>
    <phoneticPr fontId="2"/>
  </si>
  <si>
    <t>開口部無し</t>
    <rPh sb="0" eb="3">
      <t>カイコウブ</t>
    </rPh>
    <rPh sb="3" eb="4">
      <t>ナ</t>
    </rPh>
    <phoneticPr fontId="2"/>
  </si>
  <si>
    <t>自動遮断装置無し</t>
    <rPh sb="0" eb="2">
      <t>ジドウ</t>
    </rPh>
    <rPh sb="2" eb="4">
      <t>シャダン</t>
    </rPh>
    <rPh sb="4" eb="6">
      <t>ソウチ</t>
    </rPh>
    <rPh sb="6" eb="7">
      <t>ナ</t>
    </rPh>
    <phoneticPr fontId="2"/>
  </si>
  <si>
    <t>口径不良</t>
    <rPh sb="0" eb="2">
      <t>コウケイ</t>
    </rPh>
    <rPh sb="2" eb="4">
      <t>フリョウ</t>
    </rPh>
    <phoneticPr fontId="2"/>
  </si>
  <si>
    <t>逆風止め無し</t>
    <rPh sb="0" eb="2">
      <t>ギャクフウ</t>
    </rPh>
    <rPh sb="2" eb="3">
      <t>ド</t>
    </rPh>
    <rPh sb="4" eb="5">
      <t>ナ</t>
    </rPh>
    <phoneticPr fontId="2"/>
  </si>
  <si>
    <t>材質不良</t>
    <rPh sb="0" eb="2">
      <t>ザイシツ</t>
    </rPh>
    <rPh sb="2" eb="4">
      <t>フリョウ</t>
    </rPh>
    <phoneticPr fontId="2"/>
  </si>
  <si>
    <t>排気筒無し</t>
    <rPh sb="0" eb="3">
      <t>ハイキトウ</t>
    </rPh>
    <rPh sb="3" eb="4">
      <t>ナシ</t>
    </rPh>
    <phoneticPr fontId="2"/>
  </si>
  <si>
    <t>給排気方式</t>
    <rPh sb="0" eb="1">
      <t>キュウ</t>
    </rPh>
    <rPh sb="1" eb="3">
      <t>ハイキ</t>
    </rPh>
    <rPh sb="3" eb="5">
      <t>ホウシキ</t>
    </rPh>
    <phoneticPr fontId="2"/>
  </si>
  <si>
    <t>製造者及び輸入者の名称</t>
    <rPh sb="0" eb="3">
      <t>セイゾウシャ</t>
    </rPh>
    <rPh sb="3" eb="4">
      <t>オヨ</t>
    </rPh>
    <rPh sb="5" eb="7">
      <t>ユニュウ</t>
    </rPh>
    <rPh sb="7" eb="8">
      <t>シャ</t>
    </rPh>
    <rPh sb="9" eb="11">
      <t>メイショウ</t>
    </rPh>
    <phoneticPr fontId="2"/>
  </si>
  <si>
    <t>再通知年月日</t>
    <rPh sb="0" eb="1">
      <t>フタタ</t>
    </rPh>
    <rPh sb="1" eb="3">
      <t>ツウチ</t>
    </rPh>
    <rPh sb="3" eb="6">
      <t>ネンガッピ</t>
    </rPh>
    <phoneticPr fontId="2"/>
  </si>
  <si>
    <t>改善状況</t>
    <rPh sb="0" eb="2">
      <t>カイゼン</t>
    </rPh>
    <rPh sb="2" eb="4">
      <t>ジョウキョウ</t>
    </rPh>
    <phoneticPr fontId="2"/>
  </si>
  <si>
    <t>再調査点検完了状況</t>
    <rPh sb="0" eb="3">
      <t>サイチョウサ</t>
    </rPh>
    <rPh sb="3" eb="5">
      <t>テンケン</t>
    </rPh>
    <rPh sb="5" eb="7">
      <t>カンリョウ</t>
    </rPh>
    <rPh sb="7" eb="9">
      <t>ジョウキョウ</t>
    </rPh>
    <phoneticPr fontId="2"/>
  </si>
  <si>
    <t>再調査員氏名</t>
    <rPh sb="0" eb="1">
      <t>サイ</t>
    </rPh>
    <rPh sb="1" eb="4">
      <t>チョウサイン</t>
    </rPh>
    <rPh sb="4" eb="6">
      <t>シメイ</t>
    </rPh>
    <phoneticPr fontId="2"/>
  </si>
  <si>
    <t>再調査年月日</t>
    <rPh sb="0" eb="1">
      <t>サイ</t>
    </rPh>
    <rPh sb="1" eb="3">
      <t>チョウサ</t>
    </rPh>
    <rPh sb="3" eb="6">
      <t>ネンガッピ</t>
    </rPh>
    <phoneticPr fontId="2"/>
  </si>
  <si>
    <t>通知年月日</t>
    <rPh sb="0" eb="2">
      <t>ツウチ</t>
    </rPh>
    <rPh sb="2" eb="5">
      <t>ネンガッピ</t>
    </rPh>
    <phoneticPr fontId="2"/>
  </si>
  <si>
    <t>再調査等</t>
    <rPh sb="0" eb="3">
      <t>サイチョウサ</t>
    </rPh>
    <rPh sb="3" eb="4">
      <t>ナド</t>
    </rPh>
    <phoneticPr fontId="2"/>
  </si>
  <si>
    <t>点検完了状況</t>
    <rPh sb="0" eb="2">
      <t>テンケン</t>
    </rPh>
    <rPh sb="2" eb="4">
      <t>カンリョウ</t>
    </rPh>
    <rPh sb="4" eb="6">
      <t>ジョウキョウ</t>
    </rPh>
    <phoneticPr fontId="2"/>
  </si>
  <si>
    <t>調査員氏名</t>
    <rPh sb="0" eb="3">
      <t>チョウサイン</t>
    </rPh>
    <rPh sb="3" eb="5">
      <t>シメイ</t>
    </rPh>
    <phoneticPr fontId="2"/>
  </si>
  <si>
    <t>次回調査基準日</t>
    <rPh sb="0" eb="2">
      <t>ジカイ</t>
    </rPh>
    <rPh sb="2" eb="4">
      <t>チョウサ</t>
    </rPh>
    <rPh sb="4" eb="7">
      <t>キジュンビ</t>
    </rPh>
    <phoneticPr fontId="2"/>
  </si>
  <si>
    <t>調査年月日</t>
    <rPh sb="0" eb="2">
      <t>チョウサ</t>
    </rPh>
    <rPh sb="2" eb="5">
      <t>ネンガッピ</t>
    </rPh>
    <phoneticPr fontId="2"/>
  </si>
  <si>
    <t>供給地点特定番号(17桁)</t>
    <rPh sb="0" eb="2">
      <t>キョウキュウ</t>
    </rPh>
    <rPh sb="2" eb="4">
      <t>チテン</t>
    </rPh>
    <rPh sb="4" eb="6">
      <t>トクテイ</t>
    </rPh>
    <rPh sb="6" eb="8">
      <t>バンゴウ</t>
    </rPh>
    <rPh sb="11" eb="12">
      <t>ケタ</t>
    </rPh>
    <phoneticPr fontId="2"/>
  </si>
  <si>
    <t>供給地点特定番号</t>
    <rPh sb="0" eb="2">
      <t>キョウキュウ</t>
    </rPh>
    <rPh sb="2" eb="4">
      <t>チテン</t>
    </rPh>
    <rPh sb="4" eb="6">
      <t>トクテイ</t>
    </rPh>
    <rPh sb="6" eb="8">
      <t>バンゴウ</t>
    </rPh>
    <phoneticPr fontId="2"/>
  </si>
  <si>
    <t>需要家住所</t>
    <rPh sb="0" eb="3">
      <t>ジュヨウカ</t>
    </rPh>
    <rPh sb="3" eb="5">
      <t>ジュウショ</t>
    </rPh>
    <phoneticPr fontId="2"/>
  </si>
  <si>
    <t>需要家氏名</t>
    <rPh sb="0" eb="3">
      <t>ジュヨウカ</t>
    </rPh>
    <rPh sb="3" eb="5">
      <t>シメイ</t>
    </rPh>
    <phoneticPr fontId="2"/>
  </si>
  <si>
    <t>技術基準不適合の有無</t>
    <rPh sb="0" eb="2">
      <t>ギジュツ</t>
    </rPh>
    <rPh sb="2" eb="4">
      <t>キジュン</t>
    </rPh>
    <rPh sb="4" eb="7">
      <t>フテキゴウ</t>
    </rPh>
    <rPh sb="8" eb="10">
      <t>ウム</t>
    </rPh>
    <phoneticPr fontId="2"/>
  </si>
  <si>
    <t>通知に関する承諾有無</t>
    <rPh sb="0" eb="2">
      <t>ツウチ</t>
    </rPh>
    <rPh sb="3" eb="4">
      <t>カン</t>
    </rPh>
    <rPh sb="6" eb="8">
      <t>ショウダク</t>
    </rPh>
    <rPh sb="8" eb="10">
      <t>ウム</t>
    </rPh>
    <phoneticPr fontId="2"/>
  </si>
  <si>
    <t>ガスの使用者住所</t>
    <rPh sb="3" eb="6">
      <t>シヨウシャ</t>
    </rPh>
    <rPh sb="6" eb="8">
      <t>ジュウショ</t>
    </rPh>
    <phoneticPr fontId="2"/>
  </si>
  <si>
    <t>ガスの使用者氏名</t>
    <rPh sb="3" eb="6">
      <t>シヨウシャ</t>
    </rPh>
    <rPh sb="6" eb="8">
      <t>シメイ</t>
    </rPh>
    <phoneticPr fontId="2"/>
  </si>
  <si>
    <t>導管事業者コード</t>
    <rPh sb="0" eb="2">
      <t>ドウカン</t>
    </rPh>
    <rPh sb="2" eb="5">
      <t>ジギョウシャ</t>
    </rPh>
    <phoneticPr fontId="2"/>
  </si>
  <si>
    <t>導管事業者名</t>
    <rPh sb="0" eb="2">
      <t>ドウカン</t>
    </rPh>
    <rPh sb="2" eb="4">
      <t>ジギョウ</t>
    </rPh>
    <rPh sb="4" eb="5">
      <t>モノ</t>
    </rPh>
    <rPh sb="5" eb="6">
      <t>メイ</t>
    </rPh>
    <phoneticPr fontId="2"/>
  </si>
  <si>
    <t>報告日</t>
    <rPh sb="0" eb="2">
      <t>ホウコク</t>
    </rPh>
    <rPh sb="2" eb="3">
      <t>ビ</t>
    </rPh>
    <phoneticPr fontId="2"/>
  </si>
  <si>
    <t>No</t>
    <phoneticPr fontId="2"/>
  </si>
  <si>
    <t>特定FE機器</t>
    <rPh sb="0" eb="2">
      <t>トクテイ</t>
    </rPh>
    <rPh sb="4" eb="6">
      <t>キキ</t>
    </rPh>
    <phoneticPr fontId="2"/>
  </si>
  <si>
    <t>給排気部</t>
    <rPh sb="0" eb="1">
      <t>キュウ</t>
    </rPh>
    <rPh sb="1" eb="3">
      <t>ハイキ</t>
    </rPh>
    <rPh sb="3" eb="4">
      <t>ブ</t>
    </rPh>
    <phoneticPr fontId="2"/>
  </si>
  <si>
    <t>換気設備・開口部</t>
    <rPh sb="0" eb="2">
      <t>カンキ</t>
    </rPh>
    <rPh sb="2" eb="4">
      <t>セツビ</t>
    </rPh>
    <rPh sb="5" eb="7">
      <t>カイコウ</t>
    </rPh>
    <rPh sb="7" eb="8">
      <t>ブ</t>
    </rPh>
    <phoneticPr fontId="2"/>
  </si>
  <si>
    <t>排気筒</t>
    <rPh sb="0" eb="3">
      <t>ハイキトウ</t>
    </rPh>
    <phoneticPr fontId="2"/>
  </si>
  <si>
    <t>業務用換気警報器</t>
    <rPh sb="0" eb="3">
      <t>ギョウムヨウ</t>
    </rPh>
    <rPh sb="3" eb="5">
      <t>カンキ</t>
    </rPh>
    <rPh sb="5" eb="8">
      <t>ケイホウキ</t>
    </rPh>
    <phoneticPr fontId="2"/>
  </si>
  <si>
    <t>火災・ガス・CO警報器</t>
    <rPh sb="0" eb="2">
      <t>カサイ</t>
    </rPh>
    <rPh sb="8" eb="11">
      <t>ケイホウキ</t>
    </rPh>
    <phoneticPr fontId="2"/>
  </si>
  <si>
    <t>ガス・CO警報器</t>
    <rPh sb="5" eb="8">
      <t>ケイホウキ</t>
    </rPh>
    <phoneticPr fontId="2"/>
  </si>
  <si>
    <t>都市ガス警報器</t>
    <rPh sb="0" eb="2">
      <t>トシ</t>
    </rPh>
    <rPh sb="4" eb="7">
      <t>ケイホウキ</t>
    </rPh>
    <phoneticPr fontId="2"/>
  </si>
  <si>
    <t>再調査</t>
    <rPh sb="0" eb="3">
      <t>サイチョウサ</t>
    </rPh>
    <phoneticPr fontId="2"/>
  </si>
  <si>
    <t>消費機器調査</t>
    <rPh sb="0" eb="2">
      <t>ショウヒ</t>
    </rPh>
    <rPh sb="2" eb="4">
      <t>キキ</t>
    </rPh>
    <rPh sb="4" eb="6">
      <t>チョウサ</t>
    </rPh>
    <phoneticPr fontId="2"/>
  </si>
  <si>
    <t>緊急保安に有益な情報</t>
    <rPh sb="0" eb="2">
      <t>キンキュウ</t>
    </rPh>
    <rPh sb="2" eb="4">
      <t>ホアン</t>
    </rPh>
    <rPh sb="5" eb="7">
      <t>ユウエキ</t>
    </rPh>
    <rPh sb="8" eb="10">
      <t>ジョウホウ</t>
    </rPh>
    <phoneticPr fontId="2"/>
  </si>
  <si>
    <t>法定調査対象機器情報</t>
    <rPh sb="0" eb="2">
      <t>ホウテイ</t>
    </rPh>
    <rPh sb="2" eb="4">
      <t>チョウサ</t>
    </rPh>
    <rPh sb="4" eb="6">
      <t>タイショウ</t>
    </rPh>
    <rPh sb="6" eb="8">
      <t>キキ</t>
    </rPh>
    <rPh sb="8" eb="10">
      <t>ジョウホウ</t>
    </rPh>
    <phoneticPr fontId="2"/>
  </si>
  <si>
    <t>消費機器調査実施記録</t>
    <rPh sb="0" eb="2">
      <t>ショウヒ</t>
    </rPh>
    <rPh sb="2" eb="4">
      <t>キキ</t>
    </rPh>
    <rPh sb="4" eb="6">
      <t>チョウサ</t>
    </rPh>
    <rPh sb="6" eb="8">
      <t>ジッシ</t>
    </rPh>
    <rPh sb="8" eb="10">
      <t>キロク</t>
    </rPh>
    <phoneticPr fontId="2"/>
  </si>
  <si>
    <t>需要家情報</t>
    <rPh sb="0" eb="3">
      <t>ジュヨウカ</t>
    </rPh>
    <rPh sb="3" eb="5">
      <t>ジョウホウ</t>
    </rPh>
    <phoneticPr fontId="2"/>
  </si>
  <si>
    <t>ガス事業法第１５９条第４項の規定による消費機器の調査結果</t>
    <rPh sb="2" eb="5">
      <t>ジギョウホウ</t>
    </rPh>
    <rPh sb="5" eb="6">
      <t>ダイ</t>
    </rPh>
    <rPh sb="9" eb="10">
      <t>ジョウ</t>
    </rPh>
    <rPh sb="10" eb="11">
      <t>ダイ</t>
    </rPh>
    <rPh sb="12" eb="13">
      <t>コウ</t>
    </rPh>
    <rPh sb="14" eb="16">
      <t>キテイ</t>
    </rPh>
    <rPh sb="19" eb="21">
      <t>ショウヒ</t>
    </rPh>
    <rPh sb="21" eb="23">
      <t>キキ</t>
    </rPh>
    <rPh sb="24" eb="26">
      <t>チョウサ</t>
    </rPh>
    <rPh sb="26" eb="28">
      <t>ケッカ</t>
    </rPh>
    <phoneticPr fontId="2"/>
  </si>
  <si>
    <t>導管事業者情報</t>
    <rPh sb="0" eb="2">
      <t>ドウカン</t>
    </rPh>
    <rPh sb="2" eb="5">
      <t>ジギョウシャ</t>
    </rPh>
    <rPh sb="5" eb="7">
      <t>ジョウホウ</t>
    </rPh>
    <phoneticPr fontId="2"/>
  </si>
  <si>
    <t>金網ストーブ</t>
    <rPh sb="0" eb="1">
      <t>カネ</t>
    </rPh>
    <rPh sb="1" eb="2">
      <t>アミ</t>
    </rPh>
    <phoneticPr fontId="2"/>
  </si>
  <si>
    <t>屋内設置
不燃防無CF式風呂がま</t>
    <rPh sb="0" eb="2">
      <t>オクナイ</t>
    </rPh>
    <rPh sb="2" eb="4">
      <t>セッチ</t>
    </rPh>
    <rPh sb="5" eb="7">
      <t>フネン</t>
    </rPh>
    <rPh sb="7" eb="8">
      <t>ボウ</t>
    </rPh>
    <rPh sb="8" eb="9">
      <t>ナシ</t>
    </rPh>
    <rPh sb="11" eb="12">
      <t>シキ</t>
    </rPh>
    <rPh sb="12" eb="14">
      <t>ブロ</t>
    </rPh>
    <phoneticPr fontId="2"/>
  </si>
  <si>
    <t>屋内設置
不燃防無半密閉式湯沸器</t>
    <rPh sb="0" eb="2">
      <t>オクナイ</t>
    </rPh>
    <rPh sb="2" eb="4">
      <t>セッチ</t>
    </rPh>
    <phoneticPr fontId="2"/>
  </si>
  <si>
    <t>不燃防無小型湯沸器</t>
    <rPh sb="0" eb="2">
      <t>フネン</t>
    </rPh>
    <rPh sb="2" eb="3">
      <t>ボウ</t>
    </rPh>
    <rPh sb="3" eb="4">
      <t>ナシ</t>
    </rPh>
    <rPh sb="4" eb="6">
      <t>コガタ</t>
    </rPh>
    <rPh sb="6" eb="8">
      <t>ユワカシ</t>
    </rPh>
    <rPh sb="8" eb="9">
      <t>キ</t>
    </rPh>
    <phoneticPr fontId="2"/>
  </si>
  <si>
    <t>浴室内設置
不燃防無CF式風呂がま</t>
    <rPh sb="0" eb="2">
      <t>ヨクシツ</t>
    </rPh>
    <rPh sb="2" eb="3">
      <t>ナイ</t>
    </rPh>
    <rPh sb="3" eb="5">
      <t>セッチ</t>
    </rPh>
    <phoneticPr fontId="2"/>
  </si>
  <si>
    <t>不燃防有小型湯沸器</t>
    <rPh sb="0" eb="2">
      <t>フネン</t>
    </rPh>
    <rPh sb="2" eb="3">
      <t>ボウ</t>
    </rPh>
    <rPh sb="3" eb="4">
      <t>アリ</t>
    </rPh>
    <rPh sb="4" eb="6">
      <t>コガタ</t>
    </rPh>
    <rPh sb="6" eb="8">
      <t>ユワカシ</t>
    </rPh>
    <rPh sb="8" eb="9">
      <t>キ</t>
    </rPh>
    <phoneticPr fontId="2"/>
  </si>
  <si>
    <t>対象機器有無</t>
    <rPh sb="0" eb="2">
      <t>タイショウ</t>
    </rPh>
    <rPh sb="2" eb="4">
      <t>キキ</t>
    </rPh>
    <rPh sb="4" eb="5">
      <t>ユウ</t>
    </rPh>
    <rPh sb="5" eb="6">
      <t>ム</t>
    </rPh>
    <phoneticPr fontId="2"/>
  </si>
  <si>
    <t>個別周知対象</t>
    <rPh sb="0" eb="2">
      <t>コベツ</t>
    </rPh>
    <rPh sb="2" eb="4">
      <t>シュウチ</t>
    </rPh>
    <rPh sb="4" eb="6">
      <t>タイショウ</t>
    </rPh>
    <phoneticPr fontId="2"/>
  </si>
  <si>
    <t>No.</t>
    <phoneticPr fontId="2"/>
  </si>
  <si>
    <t>■個別周知実施状況(特定の需要家に対する個別周知)</t>
    <rPh sb="1" eb="3">
      <t>コベツ</t>
    </rPh>
    <rPh sb="3" eb="5">
      <t>シュウチ</t>
    </rPh>
    <rPh sb="5" eb="7">
      <t>ジッシ</t>
    </rPh>
    <rPh sb="7" eb="9">
      <t>ジョウキョウ</t>
    </rPh>
    <rPh sb="10" eb="12">
      <t>トクテイ</t>
    </rPh>
    <rPh sb="13" eb="16">
      <t>ジュヨウカ</t>
    </rPh>
    <rPh sb="17" eb="18">
      <t>タイ</t>
    </rPh>
    <rPh sb="20" eb="22">
      <t>コベツ</t>
    </rPh>
    <rPh sb="22" eb="24">
      <t>シュウチ</t>
    </rPh>
    <phoneticPr fontId="2"/>
  </si>
  <si>
    <t>(注)「供給停止に配慮が必要な機器」とは、供給停止に伴い、爆発等の二次災害または人命に影響を及ぼす可能性がある機器を指す。</t>
    <phoneticPr fontId="2"/>
  </si>
  <si>
    <t>機器名称等(機器を特定できる情報)</t>
    <rPh sb="0" eb="2">
      <t>キキ</t>
    </rPh>
    <rPh sb="2" eb="4">
      <t>メイショウ</t>
    </rPh>
    <rPh sb="4" eb="5">
      <t>トウ</t>
    </rPh>
    <rPh sb="6" eb="8">
      <t>キキ</t>
    </rPh>
    <rPh sb="9" eb="11">
      <t>トクテイ</t>
    </rPh>
    <rPh sb="14" eb="16">
      <t>ジョウホウ</t>
    </rPh>
    <phoneticPr fontId="2"/>
  </si>
  <si>
    <t>種別</t>
    <rPh sb="0" eb="2">
      <t>シュベツ</t>
    </rPh>
    <phoneticPr fontId="2"/>
  </si>
  <si>
    <t>○供給停止に配慮が必要な機器（一般ガス導管事業者への連絡が必要な場合のみ）</t>
    <rPh sb="1" eb="3">
      <t>キョウキュウ</t>
    </rPh>
    <rPh sb="3" eb="5">
      <t>テイシ</t>
    </rPh>
    <rPh sb="6" eb="8">
      <t>ハイリョ</t>
    </rPh>
    <rPh sb="9" eb="11">
      <t>ヒツヨウ</t>
    </rPh>
    <rPh sb="12" eb="14">
      <t>キキ</t>
    </rPh>
    <rPh sb="15" eb="17">
      <t>イッパン</t>
    </rPh>
    <rPh sb="19" eb="21">
      <t>ドウカン</t>
    </rPh>
    <rPh sb="21" eb="23">
      <t>ジギョウ</t>
    </rPh>
    <rPh sb="23" eb="24">
      <t>シャ</t>
    </rPh>
    <rPh sb="26" eb="28">
      <t>レンラク</t>
    </rPh>
    <rPh sb="29" eb="31">
      <t>ヒツヨウ</t>
    </rPh>
    <rPh sb="32" eb="34">
      <t>バアイ</t>
    </rPh>
    <phoneticPr fontId="2"/>
  </si>
  <si>
    <t>○警報器情報（消費機器調査時に把握した情報のみ）</t>
    <phoneticPr fontId="2"/>
  </si>
  <si>
    <t>■緊急保安に有益な情報</t>
    <rPh sb="1" eb="3">
      <t>キンキュウ</t>
    </rPh>
    <rPh sb="3" eb="5">
      <t>ホアン</t>
    </rPh>
    <rPh sb="6" eb="8">
      <t>ユウエキ</t>
    </rPh>
    <rPh sb="9" eb="11">
      <t>ジョウホウ</t>
    </rPh>
    <phoneticPr fontId="2"/>
  </si>
  <si>
    <t>(注)「製造者及び輸入者の名称」、「型式」、「製造年月」については、可能な範囲で記載する。</t>
    <rPh sb="1" eb="2">
      <t>チュウ</t>
    </rPh>
    <rPh sb="4" eb="7">
      <t>セイゾウシャ</t>
    </rPh>
    <rPh sb="7" eb="8">
      <t>オヨ</t>
    </rPh>
    <rPh sb="9" eb="12">
      <t>ユニュウシャ</t>
    </rPh>
    <rPh sb="13" eb="15">
      <t>メイショウ</t>
    </rPh>
    <rPh sb="18" eb="20">
      <t>カタシキ</t>
    </rPh>
    <rPh sb="23" eb="25">
      <t>セイゾウ</t>
    </rPh>
    <rPh sb="25" eb="27">
      <t>ネンゲツ</t>
    </rPh>
    <rPh sb="34" eb="36">
      <t>カノウ</t>
    </rPh>
    <rPh sb="37" eb="39">
      <t>ハンイ</t>
    </rPh>
    <rPh sb="40" eb="42">
      <t>キサイ</t>
    </rPh>
    <phoneticPr fontId="2"/>
  </si>
  <si>
    <t>製造者及び輸入者の名称</t>
    <rPh sb="0" eb="3">
      <t>セイゾウシャ</t>
    </rPh>
    <rPh sb="3" eb="4">
      <t>オヨ</t>
    </rPh>
    <rPh sb="5" eb="8">
      <t>ユニュウシャ</t>
    </rPh>
    <rPh sb="9" eb="11">
      <t>メイショウ</t>
    </rPh>
    <phoneticPr fontId="2"/>
  </si>
  <si>
    <t>確認年月日</t>
    <rPh sb="0" eb="2">
      <t>カクニン</t>
    </rPh>
    <rPh sb="2" eb="4">
      <t>ネンゲツ</t>
    </rPh>
    <rPh sb="4" eb="5">
      <t>ビ</t>
    </rPh>
    <phoneticPr fontId="2"/>
  </si>
  <si>
    <t>不適合機種名</t>
    <rPh sb="0" eb="3">
      <t>フテキゴウ</t>
    </rPh>
    <rPh sb="3" eb="6">
      <t>キシュメイ</t>
    </rPh>
    <phoneticPr fontId="2"/>
  </si>
  <si>
    <t>回収対象　(パロマ)</t>
    <rPh sb="0" eb="2">
      <t>カイシュウ</t>
    </rPh>
    <rPh sb="2" eb="4">
      <t>タイショウ</t>
    </rPh>
    <phoneticPr fontId="2"/>
  </si>
  <si>
    <t>排気機能　不備</t>
    <rPh sb="0" eb="2">
      <t>ハイキ</t>
    </rPh>
    <rPh sb="2" eb="4">
      <t>キノウ</t>
    </rPh>
    <rPh sb="5" eb="7">
      <t>フビ</t>
    </rPh>
    <phoneticPr fontId="2"/>
  </si>
  <si>
    <t>外壁貫通　隙間あり</t>
    <rPh sb="0" eb="2">
      <t>ガイヘキ</t>
    </rPh>
    <rPh sb="2" eb="4">
      <t>カンツウ</t>
    </rPh>
    <rPh sb="5" eb="7">
      <t>スキマ</t>
    </rPh>
    <phoneticPr fontId="2"/>
  </si>
  <si>
    <t>排気フード・
換気扇無し</t>
    <rPh sb="0" eb="2">
      <t>ハイキ</t>
    </rPh>
    <rPh sb="7" eb="10">
      <t>カンキセン</t>
    </rPh>
    <rPh sb="10" eb="11">
      <t>ナ</t>
    </rPh>
    <phoneticPr fontId="2"/>
  </si>
  <si>
    <t>自動遮断　装置無し</t>
    <rPh sb="0" eb="2">
      <t>ジドウ</t>
    </rPh>
    <rPh sb="2" eb="4">
      <t>シャダン</t>
    </rPh>
    <rPh sb="5" eb="7">
      <t>ソウチ</t>
    </rPh>
    <rPh sb="7" eb="8">
      <t>ナ</t>
    </rPh>
    <phoneticPr fontId="2"/>
  </si>
  <si>
    <t>逆風止め　無し</t>
    <rPh sb="0" eb="1">
      <t>ギャク</t>
    </rPh>
    <rPh sb="1" eb="2">
      <t>カゼ</t>
    </rPh>
    <rPh sb="2" eb="3">
      <t>ト</t>
    </rPh>
    <rPh sb="5" eb="6">
      <t>ナ</t>
    </rPh>
    <phoneticPr fontId="2"/>
  </si>
  <si>
    <t>特定ＦＥ機器</t>
    <rPh sb="0" eb="2">
      <t>トクテイ</t>
    </rPh>
    <rPh sb="4" eb="6">
      <t>キキ</t>
    </rPh>
    <phoneticPr fontId="2"/>
  </si>
  <si>
    <t>給排気部</t>
    <rPh sb="0" eb="3">
      <t>キュウハイキ</t>
    </rPh>
    <rPh sb="3" eb="4">
      <t>ブ</t>
    </rPh>
    <phoneticPr fontId="2"/>
  </si>
  <si>
    <t>排気設備・開口部</t>
    <rPh sb="0" eb="2">
      <t>ハイキ</t>
    </rPh>
    <rPh sb="2" eb="4">
      <t>セツビ</t>
    </rPh>
    <rPh sb="5" eb="8">
      <t>カイコウブ</t>
    </rPh>
    <phoneticPr fontId="2"/>
  </si>
  <si>
    <t>排気扇</t>
    <rPh sb="0" eb="2">
      <t>ハイキ</t>
    </rPh>
    <rPh sb="2" eb="3">
      <t>セン</t>
    </rPh>
    <phoneticPr fontId="2"/>
  </si>
  <si>
    <t>給排気　
形式</t>
    <rPh sb="0" eb="3">
      <t>キュウハイキ</t>
    </rPh>
    <rPh sb="5" eb="7">
      <t>ケイシキ</t>
    </rPh>
    <phoneticPr fontId="2"/>
  </si>
  <si>
    <t>製造者及び輸入者の名称</t>
    <rPh sb="0" eb="2">
      <t>セイゾウ</t>
    </rPh>
    <rPh sb="2" eb="3">
      <t>シャ</t>
    </rPh>
    <rPh sb="3" eb="4">
      <t>オヨ</t>
    </rPh>
    <rPh sb="5" eb="8">
      <t>ユニュウシャ</t>
    </rPh>
    <rPh sb="9" eb="11">
      <t>メイショウ</t>
    </rPh>
    <phoneticPr fontId="2"/>
  </si>
  <si>
    <t>■法定調査対象機器情報</t>
    <rPh sb="1" eb="3">
      <t>ホウテイ</t>
    </rPh>
    <rPh sb="3" eb="5">
      <t>チョウサ</t>
    </rPh>
    <rPh sb="5" eb="7">
      <t>タイショウ</t>
    </rPh>
    <rPh sb="7" eb="9">
      <t>キキ</t>
    </rPh>
    <rPh sb="9" eb="11">
      <t>ジョウホウ</t>
    </rPh>
    <phoneticPr fontId="2"/>
  </si>
  <si>
    <t>再通知年月日</t>
    <rPh sb="0" eb="1">
      <t>サイ</t>
    </rPh>
    <rPh sb="1" eb="3">
      <t>ツウチ</t>
    </rPh>
    <rPh sb="3" eb="5">
      <t>ネンゲツ</t>
    </rPh>
    <rPh sb="5" eb="6">
      <t>ヒ</t>
    </rPh>
    <phoneticPr fontId="2"/>
  </si>
  <si>
    <t>再調査</t>
    <rPh sb="0" eb="1">
      <t>サイ</t>
    </rPh>
    <rPh sb="1" eb="3">
      <t>チョウサ</t>
    </rPh>
    <phoneticPr fontId="2"/>
  </si>
  <si>
    <t>通知年月日</t>
    <rPh sb="0" eb="2">
      <t>ツウチ</t>
    </rPh>
    <rPh sb="2" eb="4">
      <t>ネンゲツ</t>
    </rPh>
    <rPh sb="4" eb="5">
      <t>ヒ</t>
    </rPh>
    <phoneticPr fontId="2"/>
  </si>
  <si>
    <t>調査員</t>
    <rPh sb="0" eb="3">
      <t>チョウサイン</t>
    </rPh>
    <phoneticPr fontId="2"/>
  </si>
  <si>
    <t>直近の調査</t>
    <rPh sb="0" eb="2">
      <t>チョッキン</t>
    </rPh>
    <rPh sb="3" eb="5">
      <t>チョウサ</t>
    </rPh>
    <phoneticPr fontId="2"/>
  </si>
  <si>
    <t>■消費機器調査実施記録</t>
    <rPh sb="1" eb="3">
      <t>ショウヒ</t>
    </rPh>
    <rPh sb="3" eb="5">
      <t>キキ</t>
    </rPh>
    <rPh sb="5" eb="7">
      <t>チョウサ</t>
    </rPh>
    <rPh sb="7" eb="9">
      <t>ジッシ</t>
    </rPh>
    <rPh sb="9" eb="11">
      <t>キロク</t>
    </rPh>
    <phoneticPr fontId="2"/>
  </si>
  <si>
    <t>氏名</t>
    <rPh sb="0" eb="2">
      <t>シメイ</t>
    </rPh>
    <phoneticPr fontId="2"/>
  </si>
  <si>
    <t>住所</t>
    <rPh sb="0" eb="2">
      <t>ジュウショ</t>
    </rPh>
    <phoneticPr fontId="2"/>
  </si>
  <si>
    <t>お客様情報</t>
    <rPh sb="1" eb="2">
      <t>キャク</t>
    </rPh>
    <rPh sb="2" eb="3">
      <t>サマ</t>
    </rPh>
    <rPh sb="3" eb="5">
      <t>ジョウホウ</t>
    </rPh>
    <phoneticPr fontId="2"/>
  </si>
  <si>
    <t>■需要家情報</t>
    <rPh sb="1" eb="4">
      <t>ジュヨウカ</t>
    </rPh>
    <rPh sb="4" eb="6">
      <t>ジョウホウ</t>
    </rPh>
    <phoneticPr fontId="2"/>
  </si>
  <si>
    <t>帳簿への記載事項等</t>
    <rPh sb="0" eb="2">
      <t>チョウボ</t>
    </rPh>
    <rPh sb="4" eb="6">
      <t>キサイ</t>
    </rPh>
    <rPh sb="6" eb="8">
      <t>ジコウ</t>
    </rPh>
    <rPh sb="8" eb="9">
      <t>トウ</t>
    </rPh>
    <phoneticPr fontId="2"/>
  </si>
  <si>
    <t xml:space="preserve"> 技術基準不適合の有無</t>
    <rPh sb="1" eb="3">
      <t>ギジュツ</t>
    </rPh>
    <rPh sb="3" eb="5">
      <t>キジュン</t>
    </rPh>
    <rPh sb="5" eb="8">
      <t>フテキゴウ</t>
    </rPh>
    <rPh sb="9" eb="10">
      <t>ユウ</t>
    </rPh>
    <rPh sb="10" eb="11">
      <t>ム</t>
    </rPh>
    <phoneticPr fontId="2"/>
  </si>
  <si>
    <t xml:space="preserve"> 通知に関する承諾有無</t>
    <rPh sb="1" eb="3">
      <t>ツウチ</t>
    </rPh>
    <rPh sb="4" eb="5">
      <t>カン</t>
    </rPh>
    <rPh sb="7" eb="9">
      <t>ショウダク</t>
    </rPh>
    <rPh sb="9" eb="10">
      <t>ユウ</t>
    </rPh>
    <rPh sb="10" eb="11">
      <t>ム</t>
    </rPh>
    <phoneticPr fontId="2"/>
  </si>
  <si>
    <t xml:space="preserve"> 調査年月日</t>
    <rPh sb="1" eb="3">
      <t>チョウサ</t>
    </rPh>
    <rPh sb="3" eb="6">
      <t>ネンガッピ</t>
    </rPh>
    <phoneticPr fontId="2"/>
  </si>
  <si>
    <t xml:space="preserve"> 住　　所</t>
    <rPh sb="1" eb="2">
      <t>ジュウ</t>
    </rPh>
    <rPh sb="4" eb="5">
      <t>ショ</t>
    </rPh>
    <phoneticPr fontId="2"/>
  </si>
  <si>
    <t xml:space="preserve"> 氏　名(名称または代表者の氏名)</t>
    <rPh sb="1" eb="2">
      <t>シ</t>
    </rPh>
    <rPh sb="3" eb="4">
      <t>ナ</t>
    </rPh>
    <rPh sb="5" eb="7">
      <t>メイショウ</t>
    </rPh>
    <rPh sb="10" eb="13">
      <t>ダイヒョウシャ</t>
    </rPh>
    <rPh sb="14" eb="16">
      <t>シメイ</t>
    </rPh>
    <phoneticPr fontId="2"/>
  </si>
  <si>
    <r>
      <t>■ガス種不適応情報</t>
    </r>
    <r>
      <rPr>
        <sz val="5"/>
        <color theme="1"/>
        <rFont val="ＭＳ Ｐ明朝"/>
        <family val="1"/>
        <charset val="128"/>
      </rPr>
      <t>（供給開始時は法定事項）</t>
    </r>
    <rPh sb="3" eb="4">
      <t>シュ</t>
    </rPh>
    <rPh sb="4" eb="7">
      <t>フテキオウ</t>
    </rPh>
    <rPh sb="7" eb="9">
      <t>ジョウホウ</t>
    </rPh>
    <rPh sb="10" eb="12">
      <t>キョウキュウ</t>
    </rPh>
    <rPh sb="12" eb="14">
      <t>カイシ</t>
    </rPh>
    <rPh sb="14" eb="15">
      <t>ジ</t>
    </rPh>
    <rPh sb="16" eb="18">
      <t>ホウテイ</t>
    </rPh>
    <rPh sb="18" eb="20">
      <t>ジコウ</t>
    </rPh>
    <phoneticPr fontId="2"/>
  </si>
  <si>
    <t>完了・不在・拒否</t>
    <rPh sb="0" eb="2">
      <t>カンリョウ</t>
    </rPh>
    <rPh sb="3" eb="5">
      <t>フザイ</t>
    </rPh>
    <rPh sb="6" eb="8">
      <t>キョヒ</t>
    </rPh>
    <phoneticPr fontId="2"/>
  </si>
  <si>
    <t>再調査等要否</t>
    <rPh sb="0" eb="1">
      <t>サイ</t>
    </rPh>
    <rPh sb="1" eb="3">
      <t>チョウサ</t>
    </rPh>
    <rPh sb="3" eb="4">
      <t>トウ</t>
    </rPh>
    <rPh sb="4" eb="6">
      <t>ヨウヒ</t>
    </rPh>
    <phoneticPr fontId="2"/>
  </si>
  <si>
    <t>開口部
無し</t>
    <rPh sb="0" eb="2">
      <t>カイコウ</t>
    </rPh>
    <rPh sb="2" eb="3">
      <t>ブ</t>
    </rPh>
    <rPh sb="4" eb="5">
      <t>ナ</t>
    </rPh>
    <phoneticPr fontId="2"/>
  </si>
  <si>
    <t>不適合有無</t>
    <rPh sb="0" eb="3">
      <t>フテキゴウ</t>
    </rPh>
    <rPh sb="3" eb="4">
      <t>ユウ</t>
    </rPh>
    <rPh sb="4" eb="5">
      <t>ム</t>
    </rPh>
    <phoneticPr fontId="2"/>
  </si>
  <si>
    <t>不適応機器有無</t>
    <rPh sb="0" eb="3">
      <t>フテキオウ</t>
    </rPh>
    <rPh sb="3" eb="5">
      <t>キキ</t>
    </rPh>
    <rPh sb="5" eb="6">
      <t>ユウ</t>
    </rPh>
    <rPh sb="6" eb="7">
      <t>ム</t>
    </rPh>
    <phoneticPr fontId="2"/>
  </si>
  <si>
    <t>排気筒
無し</t>
    <rPh sb="0" eb="3">
      <t>ハイキトウ</t>
    </rPh>
    <rPh sb="4" eb="5">
      <t>ナ</t>
    </rPh>
    <phoneticPr fontId="2"/>
  </si>
  <si>
    <r>
      <t>■ガス漏れ警報設備情報</t>
    </r>
    <r>
      <rPr>
        <sz val="5"/>
        <color theme="1"/>
        <rFont val="ＭＳ Ｐ明朝"/>
        <family val="1"/>
        <charset val="128"/>
      </rPr>
      <t>（建物区分が特定地下街等、特定地下室の場合は法定事項）</t>
    </r>
    <rPh sb="3" eb="4">
      <t>モ</t>
    </rPh>
    <rPh sb="5" eb="7">
      <t>ケイホウ</t>
    </rPh>
    <rPh sb="7" eb="9">
      <t>セツビ</t>
    </rPh>
    <rPh sb="9" eb="11">
      <t>ジョウホウ</t>
    </rPh>
    <rPh sb="33" eb="35">
      <t>ホウテイ</t>
    </rPh>
    <phoneticPr fontId="2"/>
  </si>
  <si>
    <r>
      <t>■接続具不適合が確認できた機器情報</t>
    </r>
    <r>
      <rPr>
        <sz val="5"/>
        <color theme="1"/>
        <rFont val="ＭＳ Ｐ明朝"/>
        <family val="1"/>
        <charset val="128"/>
      </rPr>
      <t>（建物区分が特定地下街等、特定地下室の場合は法定事項）</t>
    </r>
    <rPh sb="1" eb="3">
      <t>セツゾク</t>
    </rPh>
    <rPh sb="3" eb="4">
      <t>グ</t>
    </rPh>
    <rPh sb="4" eb="7">
      <t>フテキゴウ</t>
    </rPh>
    <rPh sb="8" eb="10">
      <t>カクニン</t>
    </rPh>
    <rPh sb="13" eb="15">
      <t>キキ</t>
    </rPh>
    <rPh sb="15" eb="17">
      <t>ジョウホウ</t>
    </rPh>
    <rPh sb="18" eb="20">
      <t>タテモノ</t>
    </rPh>
    <rPh sb="20" eb="22">
      <t>クブン</t>
    </rPh>
    <rPh sb="23" eb="25">
      <t>トクテイ</t>
    </rPh>
    <rPh sb="25" eb="28">
      <t>チカガイ</t>
    </rPh>
    <rPh sb="28" eb="29">
      <t>トウ</t>
    </rPh>
    <rPh sb="30" eb="32">
      <t>トクテイ</t>
    </rPh>
    <rPh sb="32" eb="35">
      <t>チカシツ</t>
    </rPh>
    <rPh sb="36" eb="38">
      <t>バアイ</t>
    </rPh>
    <rPh sb="39" eb="41">
      <t>ホウテイ</t>
    </rPh>
    <rPh sb="41" eb="43">
      <t>ジコウ</t>
    </rPh>
    <phoneticPr fontId="2"/>
  </si>
  <si>
    <t>■ガス事業法第159条第4項の規定による消費機器の調査結果</t>
    <rPh sb="3" eb="5">
      <t>ジギョウ</t>
    </rPh>
    <rPh sb="5" eb="6">
      <t>ホウ</t>
    </rPh>
    <rPh sb="6" eb="7">
      <t>ダイ</t>
    </rPh>
    <rPh sb="10" eb="11">
      <t>ジョウ</t>
    </rPh>
    <rPh sb="11" eb="12">
      <t>ダイ</t>
    </rPh>
    <rPh sb="13" eb="14">
      <t>コウ</t>
    </rPh>
    <rPh sb="15" eb="17">
      <t>キテイ</t>
    </rPh>
    <rPh sb="20" eb="22">
      <t>ショウヒ</t>
    </rPh>
    <rPh sb="22" eb="24">
      <t>キキ</t>
    </rPh>
    <rPh sb="25" eb="27">
      <t>チョウサ</t>
    </rPh>
    <rPh sb="27" eb="29">
      <t>ケッカ</t>
    </rPh>
    <phoneticPr fontId="2"/>
  </si>
  <si>
    <t>製造
年月</t>
    <rPh sb="0" eb="2">
      <t>セイゾウ</t>
    </rPh>
    <rPh sb="3" eb="5">
      <t>ネンゲツ</t>
    </rPh>
    <phoneticPr fontId="2"/>
  </si>
  <si>
    <t>改善確認年月日</t>
    <rPh sb="0" eb="2">
      <t>カイゼン</t>
    </rPh>
    <rPh sb="2" eb="4">
      <t>カクニン</t>
    </rPh>
    <rPh sb="4" eb="6">
      <t>ネンゲツ</t>
    </rPh>
    <rPh sb="6" eb="7">
      <t>ヒ</t>
    </rPh>
    <phoneticPr fontId="2"/>
  </si>
  <si>
    <t>ガス漏れ警報設備情報（建物区分が特定地下街等、特定地下室等の場合は法定事項）</t>
    <rPh sb="2" eb="3">
      <t>モ</t>
    </rPh>
    <rPh sb="4" eb="6">
      <t>ケイホウ</t>
    </rPh>
    <rPh sb="6" eb="8">
      <t>セツビ</t>
    </rPh>
    <rPh sb="8" eb="10">
      <t>ジョウホウ</t>
    </rPh>
    <rPh sb="11" eb="13">
      <t>タテモノ</t>
    </rPh>
    <rPh sb="13" eb="15">
      <t>クブン</t>
    </rPh>
    <rPh sb="16" eb="18">
      <t>トクテイ</t>
    </rPh>
    <rPh sb="18" eb="20">
      <t>チカ</t>
    </rPh>
    <rPh sb="20" eb="22">
      <t>ガイナド</t>
    </rPh>
    <rPh sb="23" eb="25">
      <t>トクテイ</t>
    </rPh>
    <rPh sb="25" eb="28">
      <t>チカシツ</t>
    </rPh>
    <rPh sb="28" eb="29">
      <t>トウ</t>
    </rPh>
    <rPh sb="30" eb="32">
      <t>バアイ</t>
    </rPh>
    <rPh sb="33" eb="35">
      <t>ホウテイ</t>
    </rPh>
    <rPh sb="35" eb="37">
      <t>ジコウ</t>
    </rPh>
    <phoneticPr fontId="2"/>
  </si>
  <si>
    <t>接続具不適合が確認できた機器情報（建物区分が特定地下街等、特定地下室等の場合は法定事項）</t>
    <rPh sb="0" eb="2">
      <t>セツゾク</t>
    </rPh>
    <rPh sb="2" eb="3">
      <t>グ</t>
    </rPh>
    <rPh sb="3" eb="6">
      <t>フテキゴウ</t>
    </rPh>
    <rPh sb="7" eb="9">
      <t>カクニン</t>
    </rPh>
    <rPh sb="12" eb="14">
      <t>キキ</t>
    </rPh>
    <rPh sb="14" eb="16">
      <t>ジョウホウ</t>
    </rPh>
    <rPh sb="17" eb="19">
      <t>タテモノ</t>
    </rPh>
    <rPh sb="19" eb="21">
      <t>クブン</t>
    </rPh>
    <rPh sb="22" eb="24">
      <t>トクテイ</t>
    </rPh>
    <rPh sb="24" eb="26">
      <t>チカ</t>
    </rPh>
    <rPh sb="26" eb="28">
      <t>ガイナド</t>
    </rPh>
    <rPh sb="29" eb="31">
      <t>トクテイ</t>
    </rPh>
    <rPh sb="31" eb="34">
      <t>チカシツ</t>
    </rPh>
    <rPh sb="34" eb="35">
      <t>トウ</t>
    </rPh>
    <rPh sb="36" eb="38">
      <t>バアイ</t>
    </rPh>
    <rPh sb="39" eb="41">
      <t>ホウテイ</t>
    </rPh>
    <rPh sb="41" eb="43">
      <t>ジコウ</t>
    </rPh>
    <phoneticPr fontId="2"/>
  </si>
  <si>
    <t>ガス種不適応情報（供給開始時は法定事項）</t>
    <rPh sb="2" eb="3">
      <t>シュ</t>
    </rPh>
    <rPh sb="3" eb="6">
      <t>フテキオウ</t>
    </rPh>
    <rPh sb="6" eb="8">
      <t>ジョウホウ</t>
    </rPh>
    <rPh sb="9" eb="11">
      <t>キョウキュウ</t>
    </rPh>
    <rPh sb="11" eb="13">
      <t>カイシ</t>
    </rPh>
    <rPh sb="13" eb="14">
      <t>ジ</t>
    </rPh>
    <rPh sb="15" eb="17">
      <t>ホウテイ</t>
    </rPh>
    <rPh sb="17" eb="19">
      <t>ジコウ</t>
    </rPh>
    <phoneticPr fontId="2"/>
  </si>
  <si>
    <t>警報器情報（消費機器調査時に把握した情報のみ）</t>
    <rPh sb="0" eb="3">
      <t>ケイホウキ</t>
    </rPh>
    <rPh sb="3" eb="5">
      <t>ジョウホウ</t>
    </rPh>
    <rPh sb="6" eb="8">
      <t>ショウヒ</t>
    </rPh>
    <rPh sb="8" eb="10">
      <t>キキ</t>
    </rPh>
    <rPh sb="10" eb="12">
      <t>チョウサ</t>
    </rPh>
    <rPh sb="12" eb="13">
      <t>ジ</t>
    </rPh>
    <rPh sb="14" eb="16">
      <t>ハアク</t>
    </rPh>
    <rPh sb="18" eb="20">
      <t>ジョウホウ</t>
    </rPh>
    <phoneticPr fontId="2"/>
  </si>
  <si>
    <t>供給停止に配慮が必要な機種（一般ガス導管事業者への連絡が必要な場合のみ）</t>
    <rPh sb="0" eb="2">
      <t>キョウキュウ</t>
    </rPh>
    <rPh sb="2" eb="4">
      <t>テイシ</t>
    </rPh>
    <rPh sb="5" eb="7">
      <t>ハイリョ</t>
    </rPh>
    <rPh sb="8" eb="10">
      <t>ヒツヨウ</t>
    </rPh>
    <rPh sb="11" eb="13">
      <t>キシュ</t>
    </rPh>
    <rPh sb="14" eb="16">
      <t>イッパン</t>
    </rPh>
    <rPh sb="18" eb="20">
      <t>ドウカン</t>
    </rPh>
    <rPh sb="20" eb="23">
      <t>ジギョウシャ</t>
    </rPh>
    <rPh sb="25" eb="27">
      <t>レンラク</t>
    </rPh>
    <rPh sb="28" eb="30">
      <t>ヒツヨウ</t>
    </rPh>
    <rPh sb="31" eb="33">
      <t>バアイ</t>
    </rPh>
    <phoneticPr fontId="2"/>
  </si>
  <si>
    <t>個別周知実施状況（特定の需要家に対する個別周知）</t>
    <rPh sb="0" eb="2">
      <t>コベツ</t>
    </rPh>
    <rPh sb="2" eb="4">
      <t>シュウチ</t>
    </rPh>
    <rPh sb="4" eb="6">
      <t>ジッシ</t>
    </rPh>
    <rPh sb="6" eb="8">
      <t>ジョウキョウ</t>
    </rPh>
    <rPh sb="9" eb="11">
      <t>トクテイ</t>
    </rPh>
    <rPh sb="12" eb="15">
      <t>ジュヨウカ</t>
    </rPh>
    <rPh sb="16" eb="17">
      <t>タイ</t>
    </rPh>
    <rPh sb="19" eb="21">
      <t>コベツ</t>
    </rPh>
    <rPh sb="21" eb="23">
      <t>シュウチ</t>
    </rPh>
    <phoneticPr fontId="2"/>
  </si>
  <si>
    <t>技術基準不適合（不適合の場合記入）</t>
    <rPh sb="0" eb="2">
      <t>ギジュツ</t>
    </rPh>
    <rPh sb="2" eb="4">
      <t>キジュン</t>
    </rPh>
    <rPh sb="4" eb="7">
      <t>フテキゴウ</t>
    </rPh>
    <rPh sb="8" eb="11">
      <t>フテキゴウ</t>
    </rPh>
    <rPh sb="12" eb="14">
      <t>バアイ</t>
    </rPh>
    <rPh sb="14" eb="16">
      <t>キニュウ</t>
    </rPh>
    <phoneticPr fontId="2"/>
  </si>
  <si>
    <t>CO測定値(%)</t>
    <phoneticPr fontId="2"/>
  </si>
  <si>
    <t>建物区分</t>
    <rPh sb="0" eb="2">
      <t>タテモノ</t>
    </rPh>
    <rPh sb="2" eb="4">
      <t>クブン</t>
    </rPh>
    <phoneticPr fontId="2"/>
  </si>
  <si>
    <t>建物区分</t>
    <rPh sb="0" eb="2">
      <t>タテモノ</t>
    </rPh>
    <rPh sb="2" eb="4">
      <t>クブン</t>
    </rPh>
    <phoneticPr fontId="2"/>
  </si>
  <si>
    <r>
      <t>建物区分</t>
    </r>
    <r>
      <rPr>
        <vertAlign val="superscript"/>
        <sz val="5"/>
        <color theme="1"/>
        <rFont val="ＭＳ Ｐ明朝"/>
        <family val="1"/>
        <charset val="128"/>
      </rPr>
      <t>※</t>
    </r>
    <rPh sb="0" eb="2">
      <t>タテモノ</t>
    </rPh>
    <rPh sb="2" eb="4">
      <t>クブン</t>
    </rPh>
    <phoneticPr fontId="2"/>
  </si>
  <si>
    <t>※建物区分が複数ある場合に記入</t>
    <rPh sb="1" eb="3">
      <t>タテモノ</t>
    </rPh>
    <rPh sb="3" eb="5">
      <t>クブン</t>
    </rPh>
    <rPh sb="6" eb="8">
      <t>フクスウ</t>
    </rPh>
    <rPh sb="10" eb="12">
      <t>バアイ</t>
    </rPh>
    <rPh sb="13" eb="15">
      <t>キニュウ</t>
    </rPh>
    <phoneticPr fontId="2"/>
  </si>
  <si>
    <t>建物区分(複数ある場合)</t>
    <rPh sb="0" eb="2">
      <t>タテモノ</t>
    </rPh>
    <rPh sb="2" eb="4">
      <t>クブン</t>
    </rPh>
    <rPh sb="5" eb="7">
      <t>フクスウ</t>
    </rPh>
    <rPh sb="9" eb="11">
      <t>バアイ</t>
    </rPh>
    <phoneticPr fontId="2"/>
  </si>
  <si>
    <r>
      <t>CO
測定値
(%)</t>
    </r>
    <r>
      <rPr>
        <vertAlign val="superscript"/>
        <sz val="5"/>
        <color theme="1"/>
        <rFont val="ＭＳ Ｐ明朝"/>
        <family val="1"/>
        <charset val="128"/>
      </rPr>
      <t>※</t>
    </r>
    <rPh sb="3" eb="6">
      <t>ソクテイチ</t>
    </rPh>
    <phoneticPr fontId="2"/>
  </si>
  <si>
    <t>※不完全燃焼防止装置のない開放型小型湯沸器のみ測定対象（自主保安項目）</t>
    <rPh sb="1" eb="4">
      <t>フカンゼン</t>
    </rPh>
    <rPh sb="4" eb="6">
      <t>ネンショウ</t>
    </rPh>
    <rPh sb="6" eb="8">
      <t>ボウシ</t>
    </rPh>
    <rPh sb="8" eb="10">
      <t>ソウチ</t>
    </rPh>
    <rPh sb="13" eb="16">
      <t>カイホウガタ</t>
    </rPh>
    <rPh sb="16" eb="18">
      <t>コガタ</t>
    </rPh>
    <rPh sb="18" eb="20">
      <t>ユワカシ</t>
    </rPh>
    <rPh sb="20" eb="21">
      <t>キ</t>
    </rPh>
    <rPh sb="23" eb="25">
      <t>ソクテイ</t>
    </rPh>
    <rPh sb="25" eb="27">
      <t>タイショウ</t>
    </rPh>
    <rPh sb="28" eb="30">
      <t>ジシュ</t>
    </rPh>
    <rPh sb="30" eb="32">
      <t>ホアン</t>
    </rPh>
    <rPh sb="32" eb="34">
      <t>コウモク</t>
    </rPh>
    <phoneticPr fontId="2"/>
  </si>
  <si>
    <t>■備考</t>
    <rPh sb="1" eb="3">
      <t>ビコウ</t>
    </rPh>
    <phoneticPr fontId="2"/>
  </si>
  <si>
    <t>排気フード・換気扇無し</t>
    <rPh sb="0" eb="2">
      <t>ハイキ</t>
    </rPh>
    <rPh sb="6" eb="9">
      <t>カンキセン</t>
    </rPh>
    <rPh sb="9" eb="10">
      <t>ナ</t>
    </rPh>
    <phoneticPr fontId="2"/>
  </si>
  <si>
    <t>コード値</t>
    <rPh sb="3" eb="4">
      <t>チ</t>
    </rPh>
    <phoneticPr fontId="2"/>
  </si>
  <si>
    <t>８．消費機器情報提供(個別設定項目）</t>
    <rPh sb="2" eb="4">
      <t>ショウヒ</t>
    </rPh>
    <rPh sb="4" eb="6">
      <t>キキ</t>
    </rPh>
    <rPh sb="6" eb="8">
      <t>ジョウホウ</t>
    </rPh>
    <rPh sb="8" eb="10">
      <t>テイキョウ</t>
    </rPh>
    <rPh sb="11" eb="13">
      <t>コベツ</t>
    </rPh>
    <rPh sb="13" eb="15">
      <t>セッテイ</t>
    </rPh>
    <rPh sb="15" eb="17">
      <t>コウモク</t>
    </rPh>
    <phoneticPr fontId="2"/>
  </si>
  <si>
    <t>No</t>
    <phoneticPr fontId="2"/>
  </si>
  <si>
    <t>項目名</t>
    <rPh sb="0" eb="2">
      <t>コウモク</t>
    </rPh>
    <rPh sb="2" eb="3">
      <t>メイ</t>
    </rPh>
    <phoneticPr fontId="2"/>
  </si>
  <si>
    <t>内容</t>
    <rPh sb="0" eb="2">
      <t>ナイヨウ</t>
    </rPh>
    <phoneticPr fontId="2"/>
  </si>
  <si>
    <t>小売事業者名</t>
    <rPh sb="0" eb="2">
      <t>コウリ</t>
    </rPh>
    <rPh sb="2" eb="5">
      <t>ジギョウシャ</t>
    </rPh>
    <rPh sb="5" eb="6">
      <t>メイ</t>
    </rPh>
    <phoneticPr fontId="2"/>
  </si>
  <si>
    <t>小売事業者コード</t>
    <rPh sb="0" eb="2">
      <t>コウリ</t>
    </rPh>
    <rPh sb="2" eb="5">
      <t>ジギョウシャ</t>
    </rPh>
    <phoneticPr fontId="2"/>
  </si>
  <si>
    <t xml:space="preserve"> ガスの 使用者</t>
    <rPh sb="5" eb="8">
      <t>シヨウシャ</t>
    </rPh>
    <phoneticPr fontId="2"/>
  </si>
  <si>
    <t>報告区分</t>
    <rPh sb="0" eb="2">
      <t>ホウコク</t>
    </rPh>
    <rPh sb="2" eb="4">
      <t>クブン</t>
    </rPh>
    <phoneticPr fontId="2"/>
  </si>
  <si>
    <t>報告区分：</t>
    <rPh sb="0" eb="2">
      <t>ホウコク</t>
    </rPh>
    <rPh sb="2" eb="4">
      <t>クブン</t>
    </rPh>
    <phoneticPr fontId="2"/>
  </si>
  <si>
    <t>吸排気設備不適合有無</t>
    <rPh sb="0" eb="3">
      <t>キュウハイキ</t>
    </rPh>
    <rPh sb="3" eb="5">
      <t>セツビ</t>
    </rPh>
    <rPh sb="5" eb="8">
      <t>フテキゴウ</t>
    </rPh>
    <rPh sb="8" eb="10">
      <t>ウム</t>
    </rPh>
    <phoneticPr fontId="2"/>
  </si>
  <si>
    <t>ガス漏れ警報設備不適合有無</t>
    <rPh sb="2" eb="3">
      <t>モ</t>
    </rPh>
    <rPh sb="4" eb="6">
      <t>ケイホウ</t>
    </rPh>
    <rPh sb="6" eb="8">
      <t>セツビ</t>
    </rPh>
    <rPh sb="8" eb="11">
      <t>フテキゴウ</t>
    </rPh>
    <rPh sb="11" eb="13">
      <t>ウム</t>
    </rPh>
    <phoneticPr fontId="2"/>
  </si>
  <si>
    <t>接続具不適合有無</t>
    <rPh sb="0" eb="2">
      <t>セツゾク</t>
    </rPh>
    <rPh sb="2" eb="3">
      <t>グ</t>
    </rPh>
    <rPh sb="3" eb="6">
      <t>フテキゴウ</t>
    </rPh>
    <rPh sb="6" eb="8">
      <t>ウム</t>
    </rPh>
    <phoneticPr fontId="2"/>
  </si>
  <si>
    <t>ガス種不適応有無</t>
    <rPh sb="2" eb="3">
      <t>シュ</t>
    </rPh>
    <rPh sb="3" eb="6">
      <t>フテキオウ</t>
    </rPh>
    <rPh sb="6" eb="8">
      <t>ウム</t>
    </rPh>
    <phoneticPr fontId="2"/>
  </si>
  <si>
    <t>改善確認
年月日</t>
    <rPh sb="0" eb="2">
      <t>カイゼン</t>
    </rPh>
    <rPh sb="2" eb="4">
      <t>カクニン</t>
    </rPh>
    <rPh sb="5" eb="8">
      <t>ネンガッピ</t>
    </rPh>
    <phoneticPr fontId="2"/>
  </si>
  <si>
    <t>改善確認年月日</t>
    <rPh sb="0" eb="2">
      <t>カイゼン</t>
    </rPh>
    <rPh sb="2" eb="4">
      <t>カクニン</t>
    </rPh>
    <rPh sb="4" eb="6">
      <t>ネンゲツ</t>
    </rPh>
    <rPh sb="6" eb="7">
      <t>ビ</t>
    </rPh>
    <phoneticPr fontId="2"/>
  </si>
  <si>
    <t>需要家No</t>
    <rPh sb="0" eb="3">
      <t>ジュヨウカ</t>
    </rPh>
    <phoneticPr fontId="2"/>
  </si>
  <si>
    <t>需要家毎の機器No</t>
    <rPh sb="0" eb="3">
      <t>ジュヨウカ</t>
    </rPh>
    <rPh sb="3" eb="4">
      <t>ゴト</t>
    </rPh>
    <rPh sb="5" eb="7">
      <t>キキ</t>
    </rPh>
    <phoneticPr fontId="2"/>
  </si>
  <si>
    <t>需要家毎の機器数</t>
    <rPh sb="0" eb="3">
      <t>ジュヨウカ</t>
    </rPh>
    <rPh sb="3" eb="4">
      <t>ゴト</t>
    </rPh>
    <rPh sb="5" eb="7">
      <t>キキ</t>
    </rPh>
    <rPh sb="7" eb="8">
      <t>スウ</t>
    </rPh>
    <phoneticPr fontId="2"/>
  </si>
  <si>
    <t>機器No/機器数</t>
    <rPh sb="0" eb="2">
      <t>キキ</t>
    </rPh>
    <rPh sb="5" eb="7">
      <t>キキ</t>
    </rPh>
    <rPh sb="7" eb="8">
      <t>スウ</t>
    </rPh>
    <phoneticPr fontId="2"/>
  </si>
  <si>
    <t>改善確認年月日</t>
  </si>
  <si>
    <t>改善確認年月日</t>
    <rPh sb="0" eb="2">
      <t>カイゼン</t>
    </rPh>
    <rPh sb="2" eb="4">
      <t>カクニン</t>
    </rPh>
    <rPh sb="4" eb="7">
      <t>ネンガッピ</t>
    </rPh>
    <phoneticPr fontId="2"/>
  </si>
  <si>
    <t>改善確認年月日</t>
    <phoneticPr fontId="2"/>
  </si>
  <si>
    <t>確認年月日　　　　　　　　
(供給開始年月日)</t>
    <rPh sb="0" eb="2">
      <t>カクニン</t>
    </rPh>
    <rPh sb="2" eb="4">
      <t>ネンゲツ</t>
    </rPh>
    <rPh sb="4" eb="5">
      <t>ヒ</t>
    </rPh>
    <rPh sb="15" eb="17">
      <t>キョウキュウ</t>
    </rPh>
    <rPh sb="17" eb="19">
      <t>カイシ</t>
    </rPh>
    <rPh sb="19" eb="22">
      <t>ネンガッピ</t>
    </rPh>
    <phoneticPr fontId="2"/>
  </si>
  <si>
    <t>必須</t>
    <rPh sb="0" eb="2">
      <t>ヒッス</t>
    </rPh>
    <phoneticPr fontId="2"/>
  </si>
  <si>
    <t>条件付き必須</t>
    <rPh sb="0" eb="2">
      <t>ジョウケン</t>
    </rPh>
    <rPh sb="2" eb="3">
      <t>ツ</t>
    </rPh>
    <rPh sb="4" eb="6">
      <t>ヒッス</t>
    </rPh>
    <phoneticPr fontId="2"/>
  </si>
  <si>
    <t>任意</t>
    <rPh sb="0" eb="2">
      <t>ニンイ</t>
    </rPh>
    <phoneticPr fontId="2"/>
  </si>
  <si>
    <t>記入不要（自動反映）</t>
    <rPh sb="0" eb="2">
      <t>キニュウ</t>
    </rPh>
    <rPh sb="2" eb="4">
      <t>フヨウ</t>
    </rPh>
    <rPh sb="5" eb="7">
      <t>ジドウ</t>
    </rPh>
    <rPh sb="7" eb="9">
      <t>ハンエイ</t>
    </rPh>
    <phoneticPr fontId="2"/>
  </si>
  <si>
    <t>条件付き必須</t>
    <rPh sb="0" eb="3">
      <t>ジョウケンツ</t>
    </rPh>
    <rPh sb="4" eb="6">
      <t>ヒッス</t>
    </rPh>
    <phoneticPr fontId="2"/>
  </si>
  <si>
    <t>各事業者による設定項目</t>
    <rPh sb="0" eb="1">
      <t>カク</t>
    </rPh>
    <rPh sb="1" eb="4">
      <t>ジギョウシャ</t>
    </rPh>
    <rPh sb="7" eb="9">
      <t>セッテイ</t>
    </rPh>
    <rPh sb="9" eb="11">
      <t>コウモク</t>
    </rPh>
    <phoneticPr fontId="2"/>
  </si>
  <si>
    <t>⑧消費機器情報提供、⑮消費機器調査報告</t>
    <rPh sb="1" eb="3">
      <t>ショウヒ</t>
    </rPh>
    <rPh sb="3" eb="5">
      <t>キキ</t>
    </rPh>
    <rPh sb="5" eb="7">
      <t>ジョウホウ</t>
    </rPh>
    <rPh sb="7" eb="9">
      <t>テイキョウ</t>
    </rPh>
    <rPh sb="11" eb="13">
      <t>ショウヒ</t>
    </rPh>
    <rPh sb="13" eb="15">
      <t>キキ</t>
    </rPh>
    <rPh sb="15" eb="17">
      <t>チョウサ</t>
    </rPh>
    <rPh sb="17" eb="19">
      <t>ホウコク</t>
    </rPh>
    <phoneticPr fontId="2"/>
  </si>
  <si>
    <t>８．消費機器情報提供　　１５．消費機器調査報告</t>
    <rPh sb="2" eb="4">
      <t>ショウヒ</t>
    </rPh>
    <rPh sb="4" eb="6">
      <t>キキ</t>
    </rPh>
    <rPh sb="6" eb="8">
      <t>ジョウホウ</t>
    </rPh>
    <rPh sb="8" eb="10">
      <t>テイキョウ</t>
    </rPh>
    <rPh sb="15" eb="17">
      <t>ショウヒ</t>
    </rPh>
    <rPh sb="17" eb="19">
      <t>キキ</t>
    </rPh>
    <rPh sb="19" eb="21">
      <t>チョウサ</t>
    </rPh>
    <rPh sb="21" eb="23">
      <t>ホウコク</t>
    </rPh>
    <phoneticPr fontId="2"/>
  </si>
  <si>
    <t>調査実施小売事業者情報</t>
    <rPh sb="0" eb="2">
      <t>チョウサ</t>
    </rPh>
    <rPh sb="2" eb="4">
      <t>ジッシ</t>
    </rPh>
    <rPh sb="4" eb="6">
      <t>コウリ</t>
    </rPh>
    <rPh sb="6" eb="9">
      <t>ジギョウシャ</t>
    </rPh>
    <rPh sb="9" eb="11">
      <t>ジョウホウ</t>
    </rPh>
    <phoneticPr fontId="2"/>
  </si>
  <si>
    <t>調査実施ガス小売事業者名:</t>
    <rPh sb="0" eb="2">
      <t>チョウサ</t>
    </rPh>
    <rPh sb="2" eb="4">
      <t>ジッシ</t>
    </rPh>
    <phoneticPr fontId="2"/>
  </si>
  <si>
    <t>給排気設備不適合有無</t>
    <rPh sb="0" eb="3">
      <t>キュウハイキ</t>
    </rPh>
    <rPh sb="3" eb="5">
      <t>セツビ</t>
    </rPh>
    <rPh sb="5" eb="8">
      <t>フテキゴウ</t>
    </rPh>
    <rPh sb="8" eb="10">
      <t>ウム</t>
    </rPh>
    <phoneticPr fontId="2"/>
  </si>
  <si>
    <t>排気扇</t>
    <rPh sb="0" eb="2">
      <t>ハイキ</t>
    </rPh>
    <rPh sb="2" eb="3">
      <t>オウギ</t>
    </rPh>
    <phoneticPr fontId="2"/>
  </si>
  <si>
    <t>入力不要</t>
    <rPh sb="0" eb="2">
      <t>ニュウリョク</t>
    </rPh>
    <rPh sb="2" eb="4">
      <t>フヨウ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</si>
</sst>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 &quot;台&quot;"/>
    <numFmt numFmtId="177" formatCode="yyyy&quot;年&quot;m&quot;月&quot;;@"/>
  </numFmts>
  <fonts count="20" x14ac:knownFonts="1">
    <font>
      <sz val="11"/>
      <color theme="1"/>
      <name val="游ゴシック"/>
      <family val="2"/>
      <charset val="128"/>
      <scheme val="minor"/>
    </font>
    <font>
      <sz val="11"/>
      <color theme="1"/>
      <name val="Meiryo UI"/>
      <family val="3"/>
      <charset val="128"/>
    </font>
    <font>
      <sz val="6"/>
      <name val="游ゴシック"/>
      <family val="2"/>
      <charset val="128"/>
      <scheme val="minor"/>
    </font>
    <font>
      <sz val="11"/>
      <color rgb="FFFF0000"/>
      <name val="Meiryo UI"/>
      <family val="3"/>
      <charset val="128"/>
    </font>
    <font>
      <sz val="11"/>
      <color theme="1"/>
      <name val="ＭＳ ゴシック"/>
      <family val="3"/>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6"/>
      <color theme="1"/>
      <name val="ＭＳ Ｐ明朝"/>
      <family val="1"/>
      <charset val="128"/>
    </font>
    <font>
      <u/>
      <sz val="10"/>
      <color theme="1"/>
      <name val="ＭＳ Ｐ明朝"/>
      <family val="1"/>
      <charset val="128"/>
    </font>
    <font>
      <u/>
      <sz val="11"/>
      <color theme="1"/>
      <name val="ＭＳ Ｐ明朝"/>
      <family val="1"/>
      <charset val="128"/>
    </font>
    <font>
      <sz val="7"/>
      <color theme="1"/>
      <name val="ＭＳ Ｐ明朝"/>
      <family val="1"/>
      <charset val="128"/>
    </font>
    <font>
      <sz val="5"/>
      <color theme="1"/>
      <name val="ＭＳ Ｐ明朝"/>
      <family val="1"/>
      <charset val="128"/>
    </font>
    <font>
      <u/>
      <sz val="8"/>
      <color theme="1"/>
      <name val="ＭＳ Ｐ明朝"/>
      <family val="1"/>
      <charset val="128"/>
    </font>
    <font>
      <sz val="4"/>
      <color theme="1"/>
      <name val="ＭＳ Ｐ明朝"/>
      <family val="1"/>
      <charset val="128"/>
    </font>
    <font>
      <sz val="11"/>
      <name val="Meiryo UI"/>
      <family val="3"/>
      <charset val="128"/>
    </font>
    <font>
      <vertAlign val="superscript"/>
      <sz val="5"/>
      <color theme="1"/>
      <name val="ＭＳ Ｐ明朝"/>
      <family val="1"/>
      <charset val="128"/>
    </font>
    <font>
      <sz val="11"/>
      <color theme="1"/>
      <name val="游ゴシック"/>
      <family val="2"/>
      <scheme val="minor"/>
    </font>
    <font>
      <sz val="10"/>
      <name val="Meiryo UI"/>
      <family val="3"/>
      <charset val="128"/>
    </font>
  </fonts>
  <fills count="15">
    <fill>
      <patternFill patternType="none"/>
    </fill>
    <fill>
      <patternFill patternType="gray125"/>
    </fill>
    <fill>
      <patternFill patternType="solid">
        <fgColor rgb="FFCCCC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3">
    <xf numFmtId="0" fontId="0" fillId="0" borderId="0">
      <alignment vertical="center"/>
    </xf>
    <xf numFmtId="0" fontId="4" fillId="0" borderId="0">
      <alignment vertical="center"/>
    </xf>
    <xf numFmtId="0" fontId="18" fillId="0" borderId="0"/>
  </cellStyleXfs>
  <cellXfs count="337">
    <xf numFmtId="0" fontId="0" fillId="0" borderId="0" xfId="0">
      <alignment vertical="center"/>
    </xf>
    <xf numFmtId="0" fontId="1" fillId="0" borderId="0" xfId="0" applyFont="1">
      <alignment vertical="center"/>
    </xf>
    <xf numFmtId="0" fontId="1" fillId="0" borderId="1" xfId="0" applyFont="1" applyBorder="1">
      <alignment vertical="center"/>
    </xf>
    <xf numFmtId="0" fontId="1" fillId="0" borderId="1" xfId="0" applyFont="1" applyBorder="1" applyAlignment="1">
      <alignment horizontal="center" vertical="center"/>
    </xf>
    <xf numFmtId="0" fontId="1" fillId="2" borderId="2" xfId="0" applyFont="1" applyFill="1" applyBorder="1">
      <alignment vertical="center"/>
    </xf>
    <xf numFmtId="0" fontId="1" fillId="2" borderId="0" xfId="0" applyFont="1" applyFill="1">
      <alignment vertical="center"/>
    </xf>
    <xf numFmtId="0" fontId="1" fillId="2" borderId="3" xfId="0" applyFont="1" applyFill="1" applyBorder="1">
      <alignment vertical="center"/>
    </xf>
    <xf numFmtId="0" fontId="1" fillId="7" borderId="2" xfId="0" applyFont="1" applyFill="1" applyBorder="1">
      <alignment vertical="center"/>
    </xf>
    <xf numFmtId="0" fontId="1" fillId="7" borderId="3" xfId="0" applyFont="1" applyFill="1" applyBorder="1">
      <alignment vertical="center"/>
    </xf>
    <xf numFmtId="0" fontId="1" fillId="8" borderId="5" xfId="0" applyFont="1" applyFill="1" applyBorder="1">
      <alignment vertical="center"/>
    </xf>
    <xf numFmtId="0" fontId="1" fillId="8" borderId="6" xfId="0" applyFont="1" applyFill="1" applyBorder="1">
      <alignment vertical="center"/>
    </xf>
    <xf numFmtId="0" fontId="1" fillId="12" borderId="10" xfId="0" applyFont="1" applyFill="1" applyBorder="1">
      <alignment vertical="center"/>
    </xf>
    <xf numFmtId="0" fontId="1" fillId="4" borderId="6" xfId="0" applyFont="1" applyFill="1" applyBorder="1">
      <alignment vertical="center"/>
    </xf>
    <xf numFmtId="0" fontId="1" fillId="12" borderId="11" xfId="0" applyFont="1" applyFill="1" applyBorder="1">
      <alignment vertical="center"/>
    </xf>
    <xf numFmtId="0" fontId="1" fillId="5" borderId="5" xfId="0" applyFont="1" applyFill="1" applyBorder="1">
      <alignment vertical="center"/>
    </xf>
    <xf numFmtId="0" fontId="1" fillId="5" borderId="6" xfId="0" applyFont="1" applyFill="1" applyBorder="1">
      <alignment vertical="center"/>
    </xf>
    <xf numFmtId="0" fontId="1" fillId="6" borderId="6" xfId="0" applyFont="1" applyFill="1" applyBorder="1">
      <alignment vertical="center"/>
    </xf>
    <xf numFmtId="0" fontId="1" fillId="7" borderId="4" xfId="0" applyFont="1" applyFill="1" applyBorder="1">
      <alignment vertical="center"/>
    </xf>
    <xf numFmtId="0" fontId="1" fillId="7" borderId="5" xfId="0" applyFont="1" applyFill="1" applyBorder="1">
      <alignment vertical="center"/>
    </xf>
    <xf numFmtId="0" fontId="1" fillId="7" borderId="6" xfId="0" applyFont="1" applyFill="1" applyBorder="1">
      <alignment vertical="center"/>
    </xf>
    <xf numFmtId="0" fontId="1" fillId="9" borderId="4" xfId="0" applyFont="1" applyFill="1" applyBorder="1">
      <alignment vertical="center"/>
    </xf>
    <xf numFmtId="0" fontId="1" fillId="9" borderId="5" xfId="0" applyFont="1" applyFill="1" applyBorder="1">
      <alignment vertical="center"/>
    </xf>
    <xf numFmtId="0" fontId="1" fillId="9" borderId="6" xfId="0" applyFont="1" applyFill="1" applyBorder="1">
      <alignment vertical="center"/>
    </xf>
    <xf numFmtId="0" fontId="1" fillId="2" borderId="4" xfId="0" applyFont="1" applyFill="1" applyBorder="1">
      <alignment vertical="center"/>
    </xf>
    <xf numFmtId="0" fontId="1" fillId="2" borderId="5" xfId="0" applyFont="1" applyFill="1" applyBorder="1">
      <alignment vertical="center"/>
    </xf>
    <xf numFmtId="0" fontId="3" fillId="2" borderId="6" xfId="0" applyFont="1" applyFill="1" applyBorder="1">
      <alignment vertical="center"/>
    </xf>
    <xf numFmtId="0" fontId="1" fillId="3" borderId="4" xfId="0" applyFont="1" applyFill="1" applyBorder="1">
      <alignment vertical="center"/>
    </xf>
    <xf numFmtId="0" fontId="1" fillId="3" borderId="5" xfId="0" applyFont="1" applyFill="1" applyBorder="1">
      <alignment vertical="center"/>
    </xf>
    <xf numFmtId="0" fontId="1" fillId="3" borderId="6" xfId="0" applyFont="1" applyFill="1" applyBorder="1">
      <alignment vertical="center"/>
    </xf>
    <xf numFmtId="0" fontId="1" fillId="4" borderId="5" xfId="0" applyFont="1" applyFill="1" applyBorder="1">
      <alignment vertical="center"/>
    </xf>
    <xf numFmtId="0" fontId="1" fillId="6" borderId="5" xfId="0" applyFont="1" applyFill="1" applyBorder="1">
      <alignment vertical="center"/>
    </xf>
    <xf numFmtId="0" fontId="1" fillId="10" borderId="5" xfId="0" applyFont="1" applyFill="1" applyBorder="1">
      <alignment vertical="center"/>
    </xf>
    <xf numFmtId="0" fontId="1" fillId="10" borderId="6" xfId="0" applyFont="1" applyFill="1" applyBorder="1">
      <alignment vertical="center"/>
    </xf>
    <xf numFmtId="0" fontId="1" fillId="11" borderId="5" xfId="0" applyFont="1" applyFill="1" applyBorder="1">
      <alignment vertical="center"/>
    </xf>
    <xf numFmtId="0" fontId="1" fillId="11" borderId="6" xfId="0" applyFont="1" applyFill="1" applyBorder="1">
      <alignment vertical="center"/>
    </xf>
    <xf numFmtId="0" fontId="1" fillId="12" borderId="5" xfId="0" applyFont="1" applyFill="1" applyBorder="1">
      <alignment vertical="center"/>
    </xf>
    <xf numFmtId="0" fontId="1" fillId="12" borderId="6" xfId="0" applyFont="1" applyFill="1" applyBorder="1">
      <alignment vertical="center"/>
    </xf>
    <xf numFmtId="0" fontId="1" fillId="12" borderId="7" xfId="0" applyFont="1" applyFill="1" applyBorder="1">
      <alignment vertical="center"/>
    </xf>
    <xf numFmtId="0" fontId="6" fillId="0" borderId="0" xfId="0" applyFont="1">
      <alignment vertical="center"/>
    </xf>
    <xf numFmtId="0" fontId="11" fillId="0" borderId="0" xfId="0" applyFont="1">
      <alignment vertical="center"/>
    </xf>
    <xf numFmtId="0" fontId="9" fillId="0" borderId="0" xfId="0" applyFont="1">
      <alignment vertical="center"/>
    </xf>
    <xf numFmtId="0" fontId="12" fillId="0" borderId="15" xfId="0" applyFont="1" applyBorder="1">
      <alignment vertical="center"/>
    </xf>
    <xf numFmtId="0" fontId="8" fillId="0" borderId="0" xfId="0" applyFont="1">
      <alignment vertical="center"/>
    </xf>
    <xf numFmtId="0" fontId="11" fillId="0" borderId="6" xfId="0" applyFont="1" applyBorder="1">
      <alignment vertical="center"/>
    </xf>
    <xf numFmtId="0" fontId="11" fillId="0" borderId="5" xfId="0" applyFont="1" applyBorder="1">
      <alignment vertical="center"/>
    </xf>
    <xf numFmtId="0" fontId="6" fillId="0" borderId="5" xfId="0" applyFont="1" applyBorder="1">
      <alignment vertical="center"/>
    </xf>
    <xf numFmtId="0" fontId="9" fillId="0" borderId="5" xfId="0" applyFont="1" applyBorder="1">
      <alignment vertical="center"/>
    </xf>
    <xf numFmtId="0" fontId="8" fillId="0" borderId="5" xfId="0" applyFont="1" applyBorder="1">
      <alignment vertical="center"/>
    </xf>
    <xf numFmtId="0" fontId="6" fillId="0" borderId="4" xfId="0" applyFont="1" applyBorder="1">
      <alignment vertical="center"/>
    </xf>
    <xf numFmtId="0" fontId="11" fillId="0" borderId="3" xfId="0" applyFont="1" applyBorder="1">
      <alignment vertical="center"/>
    </xf>
    <xf numFmtId="0" fontId="12" fillId="0" borderId="0" xfId="0" applyFont="1">
      <alignment vertical="center"/>
    </xf>
    <xf numFmtId="0" fontId="6" fillId="0" borderId="2" xfId="0" applyFont="1" applyBorder="1">
      <alignment vertical="center"/>
    </xf>
    <xf numFmtId="0" fontId="5" fillId="0" borderId="0" xfId="0" applyFont="1">
      <alignment vertical="center"/>
    </xf>
    <xf numFmtId="0" fontId="10" fillId="0" borderId="3" xfId="0" applyFont="1" applyBorder="1">
      <alignment vertical="center"/>
    </xf>
    <xf numFmtId="0" fontId="5" fillId="0" borderId="2" xfId="0" applyFont="1" applyBorder="1">
      <alignment vertical="center"/>
    </xf>
    <xf numFmtId="0" fontId="7" fillId="0" borderId="0" xfId="0" applyFont="1">
      <alignment vertical="center"/>
    </xf>
    <xf numFmtId="0" fontId="11" fillId="0" borderId="9" xfId="0" applyFont="1" applyBorder="1">
      <alignment vertical="center"/>
    </xf>
    <xf numFmtId="0" fontId="11" fillId="0" borderId="15" xfId="0" applyFont="1" applyBorder="1">
      <alignment vertical="center"/>
    </xf>
    <xf numFmtId="0" fontId="13" fillId="0" borderId="15" xfId="0" applyFont="1" applyBorder="1">
      <alignment vertical="center"/>
    </xf>
    <xf numFmtId="0" fontId="6" fillId="0" borderId="15" xfId="0" applyFont="1" applyBorder="1">
      <alignment vertical="center"/>
    </xf>
    <xf numFmtId="0" fontId="9" fillId="0" borderId="15" xfId="0" applyFont="1" applyBorder="1">
      <alignment vertical="center"/>
    </xf>
    <xf numFmtId="0" fontId="8" fillId="0" borderId="15" xfId="0" applyFont="1" applyBorder="1">
      <alignment vertical="center"/>
    </xf>
    <xf numFmtId="0" fontId="6" fillId="0" borderId="8" xfId="0" applyFont="1" applyBorder="1">
      <alignment vertical="center"/>
    </xf>
    <xf numFmtId="0" fontId="6" fillId="0" borderId="6" xfId="0" applyFont="1" applyBorder="1">
      <alignment vertical="center"/>
    </xf>
    <xf numFmtId="0" fontId="14" fillId="0" borderId="5" xfId="0" applyFont="1" applyBorder="1">
      <alignment vertical="center"/>
    </xf>
    <xf numFmtId="0" fontId="6" fillId="0" borderId="3" xfId="0" applyFont="1" applyBorder="1">
      <alignment vertical="center"/>
    </xf>
    <xf numFmtId="0" fontId="7" fillId="0" borderId="0" xfId="0" applyFont="1" applyAlignment="1">
      <alignment vertical="center" shrinkToFit="1"/>
    </xf>
    <xf numFmtId="0" fontId="6" fillId="0" borderId="0" xfId="0" applyFont="1" applyAlignment="1">
      <alignment vertical="center" shrinkToFit="1"/>
    </xf>
    <xf numFmtId="0" fontId="9" fillId="12" borderId="0" xfId="0" applyFont="1" applyFill="1" applyAlignment="1">
      <alignment horizontal="center" vertical="center"/>
    </xf>
    <xf numFmtId="0" fontId="6" fillId="0" borderId="0" xfId="0" applyFont="1" applyAlignment="1">
      <alignment horizontal="center" vertical="center" shrinkToFit="1"/>
    </xf>
    <xf numFmtId="0" fontId="6" fillId="12" borderId="0" xfId="0" applyFont="1" applyFill="1" applyAlignment="1">
      <alignment horizontal="center" vertical="center"/>
    </xf>
    <xf numFmtId="0" fontId="13" fillId="13" borderId="1" xfId="0" applyFont="1" applyFill="1" applyBorder="1" applyAlignment="1">
      <alignment horizontal="center" vertical="center"/>
    </xf>
    <xf numFmtId="0" fontId="13" fillId="0" borderId="1" xfId="0" applyFont="1" applyBorder="1" applyAlignment="1">
      <alignment horizontal="center" vertical="center"/>
    </xf>
    <xf numFmtId="0" fontId="13" fillId="0" borderId="0" xfId="0" applyFont="1">
      <alignment vertical="center"/>
    </xf>
    <xf numFmtId="49" fontId="8" fillId="0" borderId="0" xfId="0" applyNumberFormat="1" applyFont="1">
      <alignment vertical="center"/>
    </xf>
    <xf numFmtId="49" fontId="6" fillId="0" borderId="0" xfId="0" applyNumberFormat="1" applyFont="1">
      <alignment vertical="center"/>
    </xf>
    <xf numFmtId="0" fontId="9" fillId="0" borderId="1" xfId="0" applyFont="1" applyBorder="1" applyAlignment="1">
      <alignment horizontal="center" vertical="center"/>
    </xf>
    <xf numFmtId="0" fontId="13" fillId="0" borderId="0" xfId="0" applyFont="1" applyAlignment="1">
      <alignment vertical="center" wrapText="1"/>
    </xf>
    <xf numFmtId="49" fontId="1" fillId="0" borderId="0" xfId="0" applyNumberFormat="1" applyFont="1">
      <alignment vertical="center"/>
    </xf>
    <xf numFmtId="49" fontId="1" fillId="12" borderId="4" xfId="0" applyNumberFormat="1" applyFont="1" applyFill="1" applyBorder="1">
      <alignment vertical="center"/>
    </xf>
    <xf numFmtId="49" fontId="1" fillId="10" borderId="5" xfId="0" applyNumberFormat="1" applyFont="1" applyFill="1" applyBorder="1">
      <alignment vertical="center"/>
    </xf>
    <xf numFmtId="49" fontId="1" fillId="10" borderId="4" xfId="0" applyNumberFormat="1" applyFont="1" applyFill="1" applyBorder="1">
      <alignment vertical="center"/>
    </xf>
    <xf numFmtId="0" fontId="12" fillId="0" borderId="15" xfId="0" applyFont="1" applyBorder="1" applyAlignment="1">
      <alignment horizontal="right" vertical="center"/>
    </xf>
    <xf numFmtId="49" fontId="16" fillId="10" borderId="1" xfId="0" applyNumberFormat="1" applyFont="1" applyFill="1" applyBorder="1" applyAlignment="1">
      <alignment horizontal="center" vertical="center"/>
    </xf>
    <xf numFmtId="0" fontId="9" fillId="0" borderId="0" xfId="0" applyFont="1" applyAlignment="1">
      <alignment horizontal="right" vertical="center"/>
    </xf>
    <xf numFmtId="0" fontId="9" fillId="0" borderId="0" xfId="0" applyFont="1" applyAlignment="1">
      <alignment horizontal="right" vertical="top"/>
    </xf>
    <xf numFmtId="0" fontId="13" fillId="0" borderId="0" xfId="0" applyFont="1" applyFill="1" applyBorder="1" applyAlignment="1">
      <alignment vertical="center"/>
    </xf>
    <xf numFmtId="0" fontId="8" fillId="0" borderId="0" xfId="0" applyFont="1" applyFill="1" applyBorder="1" applyAlignment="1">
      <alignment vertical="center"/>
    </xf>
    <xf numFmtId="0" fontId="1" fillId="0" borderId="0" xfId="0" applyFont="1" applyAlignment="1">
      <alignment vertical="center" wrapText="1"/>
    </xf>
    <xf numFmtId="0" fontId="1" fillId="3" borderId="5" xfId="0" applyFont="1" applyFill="1" applyBorder="1" applyAlignment="1">
      <alignment vertical="center" wrapText="1"/>
    </xf>
    <xf numFmtId="0" fontId="1" fillId="7" borderId="0" xfId="0" applyFont="1" applyFill="1" applyBorder="1">
      <alignment vertical="center"/>
    </xf>
    <xf numFmtId="0" fontId="1" fillId="7" borderId="7" xfId="0" applyFont="1" applyFill="1" applyBorder="1">
      <alignment vertical="center"/>
    </xf>
    <xf numFmtId="0" fontId="0" fillId="0" borderId="0" xfId="0" applyFont="1" applyBorder="1" applyAlignment="1">
      <alignment horizontal="left" vertical="center"/>
    </xf>
    <xf numFmtId="0" fontId="6" fillId="0" borderId="0" xfId="0" applyFont="1" applyBorder="1">
      <alignment vertical="center"/>
    </xf>
    <xf numFmtId="0" fontId="5" fillId="0" borderId="0" xfId="0" applyFont="1" applyBorder="1">
      <alignment vertical="center"/>
    </xf>
    <xf numFmtId="0" fontId="12" fillId="0" borderId="9" xfId="0" applyFont="1" applyBorder="1" applyAlignment="1">
      <alignment vertical="center"/>
    </xf>
    <xf numFmtId="0" fontId="12" fillId="0" borderId="15" xfId="0" applyFont="1" applyBorder="1" applyAlignment="1">
      <alignment vertical="center"/>
    </xf>
    <xf numFmtId="0" fontId="7" fillId="0" borderId="2" xfId="0" applyFont="1" applyBorder="1">
      <alignment vertical="center"/>
    </xf>
    <xf numFmtId="0" fontId="7" fillId="0" borderId="8" xfId="0" applyFont="1" applyBorder="1">
      <alignment vertical="center"/>
    </xf>
    <xf numFmtId="0" fontId="7" fillId="0" borderId="4" xfId="0" applyFont="1" applyBorder="1">
      <alignment vertical="center"/>
    </xf>
    <xf numFmtId="0" fontId="13" fillId="0" borderId="2" xfId="0" applyFont="1" applyBorder="1" applyAlignment="1">
      <alignment horizontal="center" vertical="center"/>
    </xf>
    <xf numFmtId="0" fontId="1" fillId="14" borderId="5" xfId="0" applyFont="1" applyFill="1" applyBorder="1">
      <alignment vertical="center"/>
    </xf>
    <xf numFmtId="0" fontId="1" fillId="14" borderId="0" xfId="0" applyFont="1" applyFill="1" applyBorder="1">
      <alignment vertical="center"/>
    </xf>
    <xf numFmtId="0" fontId="1" fillId="14" borderId="1" xfId="0" applyFont="1" applyFill="1" applyBorder="1">
      <alignment vertical="center"/>
    </xf>
    <xf numFmtId="0" fontId="1" fillId="0" borderId="1" xfId="0" applyFont="1" applyFill="1" applyBorder="1">
      <alignment vertical="center"/>
    </xf>
    <xf numFmtId="0" fontId="3" fillId="0" borderId="1" xfId="0" applyFont="1" applyFill="1" applyBorder="1">
      <alignment vertical="center"/>
    </xf>
    <xf numFmtId="49" fontId="1" fillId="0" borderId="1" xfId="0" applyNumberFormat="1" applyFont="1" applyFill="1" applyBorder="1">
      <alignment vertical="center"/>
    </xf>
    <xf numFmtId="0" fontId="16" fillId="0" borderId="1" xfId="0" applyFont="1" applyFill="1" applyBorder="1">
      <alignment vertical="center"/>
    </xf>
    <xf numFmtId="0" fontId="1" fillId="0" borderId="1" xfId="0" applyFont="1" applyFill="1" applyBorder="1" applyAlignment="1">
      <alignment vertical="center" wrapText="1"/>
    </xf>
    <xf numFmtId="0" fontId="1" fillId="0" borderId="0" xfId="0" applyFont="1" applyFill="1">
      <alignment vertical="center"/>
    </xf>
    <xf numFmtId="0" fontId="1" fillId="0" borderId="1" xfId="0" applyNumberFormat="1" applyFont="1" applyBorder="1">
      <alignment vertical="center"/>
    </xf>
    <xf numFmtId="0" fontId="13" fillId="13" borderId="1" xfId="0" applyFont="1" applyFill="1" applyBorder="1" applyAlignment="1">
      <alignment horizontal="center" vertical="center"/>
    </xf>
    <xf numFmtId="0" fontId="16" fillId="12" borderId="3" xfId="0" applyFont="1" applyFill="1" applyBorder="1">
      <alignment vertical="center"/>
    </xf>
    <xf numFmtId="49" fontId="16" fillId="12" borderId="2" xfId="0" applyNumberFormat="1" applyFont="1" applyFill="1" applyBorder="1">
      <alignment vertical="center"/>
    </xf>
    <xf numFmtId="0" fontId="16" fillId="12" borderId="0" xfId="0" applyFont="1" applyFill="1">
      <alignment vertical="center"/>
    </xf>
    <xf numFmtId="0" fontId="16" fillId="7" borderId="11" xfId="0" applyFont="1" applyFill="1" applyBorder="1">
      <alignment vertical="center"/>
    </xf>
    <xf numFmtId="0" fontId="16" fillId="11" borderId="3" xfId="0" applyFont="1" applyFill="1" applyBorder="1">
      <alignment vertical="center"/>
    </xf>
    <xf numFmtId="0" fontId="16" fillId="11" borderId="0" xfId="0" applyFont="1" applyFill="1">
      <alignment vertical="center"/>
    </xf>
    <xf numFmtId="0" fontId="16" fillId="11" borderId="6" xfId="0" applyFont="1" applyFill="1" applyBorder="1" applyAlignment="1">
      <alignment horizontal="left" vertical="center"/>
    </xf>
    <xf numFmtId="0" fontId="16" fillId="11" borderId="5" xfId="0" applyFont="1" applyFill="1" applyBorder="1" applyAlignment="1">
      <alignment horizontal="left" vertical="center"/>
    </xf>
    <xf numFmtId="0" fontId="16" fillId="11" borderId="4" xfId="0" applyFont="1" applyFill="1" applyBorder="1" applyAlignment="1">
      <alignment horizontal="left" vertical="center"/>
    </xf>
    <xf numFmtId="0" fontId="16" fillId="10" borderId="3" xfId="0" applyFont="1" applyFill="1" applyBorder="1">
      <alignment vertical="center"/>
    </xf>
    <xf numFmtId="0" fontId="16" fillId="10" borderId="0" xfId="0" applyFont="1" applyFill="1">
      <alignment vertical="center"/>
    </xf>
    <xf numFmtId="49" fontId="16" fillId="10" borderId="0" xfId="0" applyNumberFormat="1" applyFont="1" applyFill="1">
      <alignment vertical="center"/>
    </xf>
    <xf numFmtId="49" fontId="16" fillId="10" borderId="0" xfId="0" applyNumberFormat="1" applyFont="1" applyFill="1" applyBorder="1">
      <alignment vertical="center"/>
    </xf>
    <xf numFmtId="49" fontId="16" fillId="10" borderId="2" xfId="0" applyNumberFormat="1" applyFont="1" applyFill="1" applyBorder="1">
      <alignment vertical="center"/>
    </xf>
    <xf numFmtId="0" fontId="16" fillId="9" borderId="6" xfId="0" applyFont="1" applyFill="1" applyBorder="1">
      <alignment vertical="center"/>
    </xf>
    <xf numFmtId="0" fontId="16" fillId="9" borderId="5" xfId="0" applyFont="1" applyFill="1" applyBorder="1">
      <alignment vertical="center"/>
    </xf>
    <xf numFmtId="0" fontId="16" fillId="9" borderId="4" xfId="0" applyFont="1" applyFill="1" applyBorder="1">
      <alignment vertical="center"/>
    </xf>
    <xf numFmtId="0" fontId="16" fillId="8" borderId="3" xfId="0" applyFont="1" applyFill="1" applyBorder="1">
      <alignment vertical="center"/>
    </xf>
    <xf numFmtId="0" fontId="16" fillId="8" borderId="0" xfId="0" applyFont="1" applyFill="1">
      <alignment vertical="center"/>
    </xf>
    <xf numFmtId="0" fontId="16" fillId="8" borderId="6" xfId="0" applyFont="1" applyFill="1" applyBorder="1">
      <alignment vertical="center"/>
    </xf>
    <xf numFmtId="0" fontId="16" fillId="8" borderId="5" xfId="0" applyFont="1" applyFill="1" applyBorder="1">
      <alignment vertical="center"/>
    </xf>
    <xf numFmtId="0" fontId="16" fillId="8" borderId="2" xfId="0" applyFont="1" applyFill="1" applyBorder="1">
      <alignment vertical="center"/>
    </xf>
    <xf numFmtId="0" fontId="16" fillId="7" borderId="3" xfId="0" applyFont="1" applyFill="1" applyBorder="1">
      <alignment vertical="center"/>
    </xf>
    <xf numFmtId="0" fontId="16" fillId="7" borderId="0" xfId="0" applyFont="1" applyFill="1" applyBorder="1">
      <alignment vertical="center"/>
    </xf>
    <xf numFmtId="0" fontId="16" fillId="7" borderId="2" xfId="0" applyFont="1" applyFill="1" applyBorder="1">
      <alignment vertical="center"/>
    </xf>
    <xf numFmtId="0" fontId="16" fillId="6" borderId="3" xfId="0" applyFont="1" applyFill="1" applyBorder="1">
      <alignment vertical="center"/>
    </xf>
    <xf numFmtId="0" fontId="16" fillId="6" borderId="0" xfId="0" applyFont="1" applyFill="1" applyBorder="1">
      <alignment vertical="center"/>
    </xf>
    <xf numFmtId="0" fontId="16" fillId="5" borderId="3" xfId="0" applyFont="1" applyFill="1" applyBorder="1">
      <alignment vertical="center"/>
    </xf>
    <xf numFmtId="0" fontId="16" fillId="5" borderId="0" xfId="0" applyFont="1" applyFill="1" applyBorder="1">
      <alignment vertical="center"/>
    </xf>
    <xf numFmtId="0" fontId="16" fillId="5" borderId="2" xfId="0" applyFont="1" applyFill="1" applyBorder="1">
      <alignment vertical="center"/>
    </xf>
    <xf numFmtId="0" fontId="16" fillId="4" borderId="14" xfId="0" applyFont="1" applyFill="1" applyBorder="1">
      <alignment vertical="center"/>
    </xf>
    <xf numFmtId="0" fontId="16" fillId="4" borderId="13" xfId="0" applyFont="1" applyFill="1" applyBorder="1">
      <alignment vertical="center"/>
    </xf>
    <xf numFmtId="0" fontId="16" fillId="4" borderId="12" xfId="0" applyFont="1" applyFill="1" applyBorder="1">
      <alignment vertical="center"/>
    </xf>
    <xf numFmtId="0" fontId="16" fillId="3" borderId="3" xfId="0" applyFont="1" applyFill="1" applyBorder="1">
      <alignment vertical="center"/>
    </xf>
    <xf numFmtId="0" fontId="16" fillId="3" borderId="0" xfId="0" applyFont="1" applyFill="1">
      <alignment vertical="center"/>
    </xf>
    <xf numFmtId="0" fontId="16" fillId="3" borderId="2" xfId="0" applyFont="1" applyFill="1" applyBorder="1">
      <alignment vertical="center"/>
    </xf>
    <xf numFmtId="0" fontId="16" fillId="3" borderId="0" xfId="0" applyFont="1" applyFill="1" applyBorder="1" applyAlignment="1">
      <alignment vertical="center" wrapText="1"/>
    </xf>
    <xf numFmtId="0" fontId="16" fillId="12" borderId="9" xfId="0" applyFont="1" applyFill="1" applyBorder="1">
      <alignment vertical="center"/>
    </xf>
    <xf numFmtId="49" fontId="16" fillId="12" borderId="8" xfId="0" applyNumberFormat="1" applyFont="1" applyFill="1" applyBorder="1">
      <alignment vertical="center"/>
    </xf>
    <xf numFmtId="0" fontId="16" fillId="11" borderId="9" xfId="0" applyFont="1" applyFill="1" applyBorder="1">
      <alignment vertical="center"/>
    </xf>
    <xf numFmtId="0" fontId="16" fillId="11" borderId="15" xfId="0" applyFont="1" applyFill="1" applyBorder="1">
      <alignment vertical="center"/>
    </xf>
    <xf numFmtId="0" fontId="16" fillId="11" borderId="8" xfId="0" applyFont="1" applyFill="1" applyBorder="1">
      <alignment vertical="center"/>
    </xf>
    <xf numFmtId="0" fontId="16" fillId="9" borderId="3" xfId="0" applyFont="1" applyFill="1" applyBorder="1">
      <alignment vertical="center"/>
    </xf>
    <xf numFmtId="0" fontId="16" fillId="9" borderId="0" xfId="0" applyFont="1" applyFill="1">
      <alignment vertical="center"/>
    </xf>
    <xf numFmtId="0" fontId="16" fillId="9" borderId="2" xfId="0" applyFont="1" applyFill="1" applyBorder="1">
      <alignment vertical="center"/>
    </xf>
    <xf numFmtId="0" fontId="16" fillId="8" borderId="4" xfId="0" applyFont="1" applyFill="1" applyBorder="1">
      <alignment vertical="center"/>
    </xf>
    <xf numFmtId="0" fontId="16" fillId="8" borderId="7" xfId="0" applyFont="1" applyFill="1" applyBorder="1">
      <alignment vertical="center"/>
    </xf>
    <xf numFmtId="0" fontId="16" fillId="8" borderId="9" xfId="0" applyFont="1" applyFill="1" applyBorder="1">
      <alignment vertical="center"/>
    </xf>
    <xf numFmtId="0" fontId="16" fillId="8" borderId="8" xfId="0" applyFont="1" applyFill="1" applyBorder="1">
      <alignment vertical="center"/>
    </xf>
    <xf numFmtId="0" fontId="16" fillId="7" borderId="15" xfId="0" applyFont="1" applyFill="1" applyBorder="1">
      <alignment vertical="center"/>
    </xf>
    <xf numFmtId="0" fontId="16" fillId="7" borderId="8" xfId="0" applyFont="1" applyFill="1" applyBorder="1">
      <alignment vertical="center"/>
    </xf>
    <xf numFmtId="0" fontId="16" fillId="6" borderId="15" xfId="0" applyFont="1" applyFill="1" applyBorder="1">
      <alignment vertical="center"/>
    </xf>
    <xf numFmtId="0" fontId="16" fillId="5" borderId="15" xfId="0" applyFont="1" applyFill="1" applyBorder="1">
      <alignment vertical="center"/>
    </xf>
    <xf numFmtId="0" fontId="16" fillId="5" borderId="8" xfId="0" applyFont="1" applyFill="1" applyBorder="1">
      <alignment vertical="center"/>
    </xf>
    <xf numFmtId="0" fontId="16" fillId="4" borderId="6" xfId="0" applyFont="1" applyFill="1" applyBorder="1">
      <alignment vertical="center"/>
    </xf>
    <xf numFmtId="0" fontId="16" fillId="4" borderId="4" xfId="0" applyFont="1" applyFill="1" applyBorder="1">
      <alignment vertical="center"/>
    </xf>
    <xf numFmtId="0" fontId="16" fillId="0" borderId="1" xfId="0" applyFont="1" applyBorder="1" applyAlignment="1">
      <alignment horizontal="center" vertical="center"/>
    </xf>
    <xf numFmtId="49" fontId="16" fillId="0" borderId="1" xfId="0" applyNumberFormat="1" applyFont="1" applyBorder="1" applyAlignment="1">
      <alignment horizontal="center" vertical="center"/>
    </xf>
    <xf numFmtId="0" fontId="16" fillId="0" borderId="14" xfId="0" applyFont="1" applyBorder="1" applyAlignment="1">
      <alignment horizontal="center" vertical="center"/>
    </xf>
    <xf numFmtId="0" fontId="16" fillId="7" borderId="1" xfId="0" applyFont="1" applyFill="1" applyBorder="1" applyAlignment="1">
      <alignment horizontal="center" vertical="center"/>
    </xf>
    <xf numFmtId="0" fontId="16" fillId="11" borderId="1" xfId="0" applyFont="1" applyFill="1" applyBorder="1" applyAlignment="1">
      <alignment horizontal="center" vertical="center"/>
    </xf>
    <xf numFmtId="0" fontId="16" fillId="10" borderId="1" xfId="0" applyFont="1" applyFill="1" applyBorder="1" applyAlignment="1">
      <alignment horizontal="center" vertical="center"/>
    </xf>
    <xf numFmtId="0" fontId="16" fillId="9" borderId="1" xfId="0" applyFont="1" applyFill="1" applyBorder="1" applyAlignment="1">
      <alignment horizontal="center" vertical="center"/>
    </xf>
    <xf numFmtId="0" fontId="16" fillId="8" borderId="1" xfId="0" applyFont="1" applyFill="1" applyBorder="1" applyAlignment="1">
      <alignment horizontal="center" vertical="center"/>
    </xf>
    <xf numFmtId="0" fontId="19" fillId="8" borderId="1" xfId="0" applyFont="1" applyFill="1" applyBorder="1" applyAlignment="1">
      <alignment horizontal="center" vertical="center"/>
    </xf>
    <xf numFmtId="0" fontId="19" fillId="7" borderId="1" xfId="0" applyFont="1" applyFill="1" applyBorder="1" applyAlignment="1">
      <alignment horizontal="center" vertical="center"/>
    </xf>
    <xf numFmtId="0" fontId="16" fillId="6" borderId="1" xfId="0" applyFont="1" applyFill="1" applyBorder="1" applyAlignment="1">
      <alignment horizontal="center" vertical="center"/>
    </xf>
    <xf numFmtId="0" fontId="19" fillId="6"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4" borderId="1"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10" xfId="0" applyFont="1" applyFill="1" applyBorder="1" applyAlignment="1">
      <alignment horizontal="center" vertical="center" wrapText="1"/>
    </xf>
    <xf numFmtId="0" fontId="16" fillId="4" borderId="5" xfId="0" applyFont="1" applyFill="1" applyBorder="1">
      <alignment vertical="center"/>
    </xf>
    <xf numFmtId="0" fontId="16" fillId="4" borderId="9" xfId="0" applyFont="1" applyFill="1" applyBorder="1">
      <alignment vertical="center"/>
    </xf>
    <xf numFmtId="0" fontId="16" fillId="4" borderId="8" xfId="0" applyFont="1" applyFill="1" applyBorder="1">
      <alignment vertical="center"/>
    </xf>
    <xf numFmtId="0" fontId="8" fillId="0" borderId="0" xfId="0" applyFont="1" applyBorder="1" applyAlignment="1">
      <alignment vertical="center" wrapText="1"/>
    </xf>
    <xf numFmtId="0" fontId="9" fillId="0" borderId="0" xfId="0" applyFont="1" applyBorder="1" applyAlignment="1">
      <alignment horizontal="center" vertical="center"/>
    </xf>
    <xf numFmtId="0" fontId="1" fillId="0" borderId="1" xfId="0" applyNumberFormat="1" applyFont="1" applyBorder="1" applyAlignment="1">
      <alignment horizontal="right" vertical="center"/>
    </xf>
    <xf numFmtId="49" fontId="1" fillId="0" borderId="1" xfId="0" applyNumberFormat="1" applyFont="1" applyBorder="1" applyProtection="1">
      <alignment vertical="center"/>
      <protection locked="0"/>
    </xf>
    <xf numFmtId="49" fontId="1" fillId="0" borderId="1" xfId="0" applyNumberFormat="1" applyFont="1" applyBorder="1" applyAlignment="1" applyProtection="1">
      <alignment vertical="center" wrapText="1"/>
      <protection locked="0"/>
    </xf>
    <xf numFmtId="0" fontId="1" fillId="2" borderId="1" xfId="0" applyFont="1" applyFill="1" applyBorder="1" applyProtection="1">
      <alignment vertical="center"/>
      <protection locked="0"/>
    </xf>
    <xf numFmtId="0" fontId="1" fillId="7" borderId="1" xfId="0" applyFont="1" applyFill="1" applyBorder="1" applyProtection="1">
      <alignment vertical="center"/>
      <protection locked="0"/>
    </xf>
    <xf numFmtId="0" fontId="1" fillId="0" borderId="1" xfId="0" applyFont="1" applyFill="1" applyBorder="1" applyProtection="1">
      <alignment vertical="center"/>
      <protection locked="0"/>
    </xf>
    <xf numFmtId="0" fontId="1" fillId="0" borderId="1" xfId="0" applyFont="1" applyBorder="1" applyProtection="1">
      <alignment vertical="center"/>
      <protection locked="0"/>
    </xf>
    <xf numFmtId="0" fontId="13" fillId="13" borderId="14" xfId="0" applyFont="1" applyFill="1" applyBorder="1" applyAlignment="1">
      <alignment horizontal="center" vertical="center"/>
    </xf>
    <xf numFmtId="0" fontId="13" fillId="13" borderId="13" xfId="0" applyFont="1" applyFill="1" applyBorder="1" applyAlignment="1">
      <alignment horizontal="center" vertical="center"/>
    </xf>
    <xf numFmtId="0" fontId="13" fillId="13" borderId="12" xfId="0" applyFont="1" applyFill="1" applyBorder="1" applyAlignment="1">
      <alignment horizontal="center" vertical="center"/>
    </xf>
    <xf numFmtId="0" fontId="8" fillId="0" borderId="14" xfId="0" applyFont="1" applyBorder="1" applyAlignment="1">
      <alignment horizontal="left" vertical="center"/>
    </xf>
    <xf numFmtId="0" fontId="8" fillId="0" borderId="13" xfId="0" applyFont="1" applyBorder="1" applyAlignment="1">
      <alignment horizontal="left" vertical="center"/>
    </xf>
    <xf numFmtId="0" fontId="8" fillId="0" borderId="12" xfId="0" applyFont="1" applyBorder="1" applyAlignment="1">
      <alignment horizontal="left" vertical="center"/>
    </xf>
    <xf numFmtId="0" fontId="8" fillId="0" borderId="14" xfId="0" applyFont="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pplyAlignment="1">
      <alignment horizontal="left" vertical="center" shrinkToFit="1"/>
    </xf>
    <xf numFmtId="0" fontId="8" fillId="0" borderId="13" xfId="0" applyFont="1" applyBorder="1" applyAlignment="1">
      <alignment horizontal="left" vertical="center" shrinkToFit="1"/>
    </xf>
    <xf numFmtId="0" fontId="8" fillId="0" borderId="12" xfId="0" applyFont="1" applyBorder="1" applyAlignment="1">
      <alignment horizontal="left" vertical="center" shrinkToFit="1"/>
    </xf>
    <xf numFmtId="0" fontId="6" fillId="0" borderId="14" xfId="0" applyFont="1" applyBorder="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6" fillId="13" borderId="1" xfId="0" applyFont="1" applyFill="1" applyBorder="1" applyAlignment="1">
      <alignment horizontal="center" vertical="center"/>
    </xf>
    <xf numFmtId="0" fontId="11" fillId="0" borderId="0" xfId="0" applyFont="1" applyAlignment="1">
      <alignment horizontal="center" vertical="center"/>
    </xf>
    <xf numFmtId="0" fontId="13" fillId="13" borderId="1" xfId="0" applyFont="1" applyFill="1" applyBorder="1" applyAlignment="1">
      <alignment horizontal="left" vertical="center"/>
    </xf>
    <xf numFmtId="0" fontId="13" fillId="13" borderId="1" xfId="1" applyFont="1" applyFill="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left" vertical="center"/>
    </xf>
    <xf numFmtId="0" fontId="12" fillId="0" borderId="15" xfId="0" applyFont="1" applyBorder="1" applyAlignment="1">
      <alignment horizontal="left" vertical="center" shrinkToFit="1"/>
    </xf>
    <xf numFmtId="0" fontId="13" fillId="13" borderId="6" xfId="0" applyFont="1" applyFill="1" applyBorder="1" applyAlignment="1">
      <alignment horizontal="left" vertical="center" wrapText="1"/>
    </xf>
    <xf numFmtId="0" fontId="13" fillId="13" borderId="5" xfId="0" applyFont="1" applyFill="1" applyBorder="1" applyAlignment="1">
      <alignment horizontal="left" vertical="center"/>
    </xf>
    <xf numFmtId="0" fontId="13" fillId="13" borderId="4" xfId="0" applyFont="1" applyFill="1" applyBorder="1" applyAlignment="1">
      <alignment horizontal="left" vertical="center"/>
    </xf>
    <xf numFmtId="0" fontId="13" fillId="13" borderId="9" xfId="0" applyFont="1" applyFill="1" applyBorder="1" applyAlignment="1">
      <alignment horizontal="left" vertical="center"/>
    </xf>
    <xf numFmtId="0" fontId="13" fillId="13" borderId="15" xfId="0" applyFont="1" applyFill="1" applyBorder="1" applyAlignment="1">
      <alignment horizontal="left" vertical="center"/>
    </xf>
    <xf numFmtId="0" fontId="13" fillId="13" borderId="8" xfId="0" applyFont="1" applyFill="1" applyBorder="1" applyAlignment="1">
      <alignment horizontal="left" vertical="center"/>
    </xf>
    <xf numFmtId="0" fontId="13" fillId="13" borderId="14" xfId="0" applyFont="1" applyFill="1" applyBorder="1" applyAlignment="1">
      <alignment horizontal="left" vertical="center"/>
    </xf>
    <xf numFmtId="0" fontId="13" fillId="13" borderId="13" xfId="0" applyFont="1" applyFill="1" applyBorder="1" applyAlignment="1">
      <alignment horizontal="left" vertical="center"/>
    </xf>
    <xf numFmtId="0" fontId="13" fillId="13" borderId="12" xfId="0" applyFont="1" applyFill="1" applyBorder="1" applyAlignment="1">
      <alignment horizontal="left" vertical="center"/>
    </xf>
    <xf numFmtId="0" fontId="8" fillId="0" borderId="1" xfId="0" applyFont="1" applyBorder="1" applyAlignment="1">
      <alignment horizontal="left" vertical="center" shrinkToFit="1"/>
    </xf>
    <xf numFmtId="0" fontId="8" fillId="0" borderId="15" xfId="0" applyFont="1" applyBorder="1" applyAlignment="1">
      <alignment horizontal="left" vertical="center"/>
    </xf>
    <xf numFmtId="0" fontId="8" fillId="0" borderId="15" xfId="0" applyFont="1" applyBorder="1" applyAlignment="1">
      <alignment horizontal="right" vertical="center"/>
    </xf>
    <xf numFmtId="14" fontId="8" fillId="0" borderId="6"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13" fillId="13" borderId="6" xfId="0" applyFont="1" applyFill="1" applyBorder="1" applyAlignment="1">
      <alignment horizontal="center" vertical="center"/>
    </xf>
    <xf numFmtId="0" fontId="13" fillId="13" borderId="5" xfId="0" applyFont="1" applyFill="1" applyBorder="1" applyAlignment="1">
      <alignment horizontal="center" vertical="center"/>
    </xf>
    <xf numFmtId="0" fontId="13" fillId="13" borderId="4"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0" xfId="0" applyFont="1" applyFill="1" applyAlignment="1">
      <alignment horizontal="center" vertical="center"/>
    </xf>
    <xf numFmtId="0" fontId="13" fillId="13" borderId="2" xfId="0" applyFont="1" applyFill="1" applyBorder="1" applyAlignment="1">
      <alignment horizontal="center" vertical="center"/>
    </xf>
    <xf numFmtId="0" fontId="13" fillId="13" borderId="9" xfId="0" applyFont="1" applyFill="1" applyBorder="1" applyAlignment="1">
      <alignment horizontal="center" vertical="center"/>
    </xf>
    <xf numFmtId="0" fontId="13" fillId="13" borderId="15" xfId="0" applyFont="1" applyFill="1" applyBorder="1" applyAlignment="1">
      <alignment horizontal="center" vertical="center"/>
    </xf>
    <xf numFmtId="0" fontId="13" fillId="13" borderId="8" xfId="0" applyFont="1" applyFill="1" applyBorder="1" applyAlignment="1">
      <alignment horizontal="center" vertical="center"/>
    </xf>
    <xf numFmtId="0" fontId="8" fillId="0" borderId="6" xfId="0" applyFont="1" applyBorder="1" applyAlignment="1">
      <alignment horizontal="center" vertical="center"/>
    </xf>
    <xf numFmtId="0" fontId="8" fillId="0" borderId="3" xfId="0" applyFont="1" applyBorder="1" applyAlignment="1">
      <alignment horizontal="center" vertical="center"/>
    </xf>
    <xf numFmtId="0" fontId="8" fillId="0" borderId="0" xfId="0" applyFont="1" applyBorder="1" applyAlignment="1">
      <alignment horizontal="center" vertical="center"/>
    </xf>
    <xf numFmtId="0" fontId="8" fillId="0" borderId="2" xfId="0" applyFont="1" applyBorder="1" applyAlignment="1">
      <alignment horizontal="center" vertical="center"/>
    </xf>
    <xf numFmtId="0" fontId="8" fillId="0" borderId="9" xfId="0" applyFont="1" applyBorder="1" applyAlignment="1">
      <alignment horizontal="center" vertical="center"/>
    </xf>
    <xf numFmtId="0" fontId="8" fillId="0" borderId="15" xfId="0" applyFont="1" applyBorder="1" applyAlignment="1">
      <alignment horizontal="center" vertical="center"/>
    </xf>
    <xf numFmtId="0" fontId="8" fillId="0" borderId="8" xfId="0" applyFont="1" applyBorder="1" applyAlignment="1">
      <alignment horizontal="center" vertical="center"/>
    </xf>
    <xf numFmtId="0" fontId="8" fillId="0" borderId="6" xfId="0" applyFont="1" applyBorder="1" applyAlignment="1">
      <alignment horizontal="left" vertical="center" shrinkToFit="1"/>
    </xf>
    <xf numFmtId="0" fontId="8" fillId="0" borderId="5"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8" fillId="0" borderId="0" xfId="0" applyFont="1" applyAlignment="1">
      <alignment horizontal="left" vertical="center" shrinkToFit="1"/>
    </xf>
    <xf numFmtId="0" fontId="8" fillId="0" borderId="2" xfId="0" applyFont="1" applyBorder="1" applyAlignment="1">
      <alignment horizontal="left" vertical="center" shrinkToFit="1"/>
    </xf>
    <xf numFmtId="0" fontId="8" fillId="0" borderId="9" xfId="0" applyFont="1" applyBorder="1" applyAlignment="1">
      <alignment horizontal="left" vertical="center" shrinkToFit="1"/>
    </xf>
    <xf numFmtId="0" fontId="8" fillId="0" borderId="15" xfId="0" applyFont="1" applyBorder="1" applyAlignment="1">
      <alignment horizontal="left" vertical="center" shrinkToFit="1"/>
    </xf>
    <xf numFmtId="0" fontId="8" fillId="0" borderId="8" xfId="0" applyFont="1" applyBorder="1" applyAlignment="1">
      <alignment horizontal="left" vertical="center" shrinkToFit="1"/>
    </xf>
    <xf numFmtId="0" fontId="8" fillId="0" borderId="1" xfId="0" applyFont="1" applyBorder="1" applyAlignment="1">
      <alignment horizontal="left" vertical="center"/>
    </xf>
    <xf numFmtId="0" fontId="12" fillId="0" borderId="6" xfId="0" applyNumberFormat="1" applyFont="1" applyBorder="1" applyAlignment="1">
      <alignment horizontal="left" vertical="center" shrinkToFit="1"/>
    </xf>
    <xf numFmtId="0" fontId="12" fillId="0" borderId="5" xfId="0" applyNumberFormat="1" applyFont="1" applyBorder="1" applyAlignment="1">
      <alignment horizontal="left" vertical="center" shrinkToFit="1"/>
    </xf>
    <xf numFmtId="0" fontId="12" fillId="0" borderId="4" xfId="0" applyNumberFormat="1" applyFont="1" applyBorder="1" applyAlignment="1">
      <alignment horizontal="left" vertical="center" shrinkToFit="1"/>
    </xf>
    <xf numFmtId="0" fontId="12" fillId="0" borderId="9" xfId="0" applyNumberFormat="1" applyFont="1" applyBorder="1" applyAlignment="1">
      <alignment horizontal="left" vertical="center" shrinkToFit="1"/>
    </xf>
    <xf numFmtId="0" fontId="12" fillId="0" borderId="15" xfId="0" applyNumberFormat="1" applyFont="1" applyBorder="1" applyAlignment="1">
      <alignment horizontal="left" vertical="center" shrinkToFit="1"/>
    </xf>
    <xf numFmtId="0" fontId="12" fillId="0" borderId="8" xfId="0" applyNumberFormat="1" applyFont="1" applyBorder="1" applyAlignment="1">
      <alignment horizontal="left" vertical="center" shrinkToFit="1"/>
    </xf>
    <xf numFmtId="0" fontId="13" fillId="13" borderId="6"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13" borderId="9" xfId="0" applyFont="1" applyFill="1" applyBorder="1" applyAlignment="1">
      <alignment horizontal="center" vertical="center" wrapText="1"/>
    </xf>
    <xf numFmtId="0" fontId="13" fillId="13" borderId="8" xfId="0" applyFont="1" applyFill="1" applyBorder="1" applyAlignment="1">
      <alignment horizontal="center" vertical="center" wrapText="1"/>
    </xf>
    <xf numFmtId="14" fontId="8" fillId="0" borderId="14" xfId="0" applyNumberFormat="1" applyFont="1" applyBorder="1" applyAlignment="1">
      <alignment horizontal="center" vertical="center"/>
    </xf>
    <xf numFmtId="14" fontId="8" fillId="0" borderId="13" xfId="0" applyNumberFormat="1" applyFont="1" applyBorder="1" applyAlignment="1">
      <alignment horizontal="center" vertical="center"/>
    </xf>
    <xf numFmtId="14" fontId="8" fillId="0" borderId="12" xfId="0" applyNumberFormat="1" applyFont="1" applyBorder="1" applyAlignment="1">
      <alignment horizontal="center" vertical="center"/>
    </xf>
    <xf numFmtId="0" fontId="8" fillId="0" borderId="0" xfId="0" applyFont="1" applyAlignment="1">
      <alignment horizontal="center" vertical="center"/>
    </xf>
    <xf numFmtId="0" fontId="8" fillId="0" borderId="6" xfId="0" applyNumberFormat="1" applyFont="1" applyBorder="1" applyAlignment="1">
      <alignment horizontal="center" vertical="center"/>
    </xf>
    <xf numFmtId="0" fontId="8" fillId="0" borderId="5" xfId="0" applyNumberFormat="1" applyFont="1" applyBorder="1" applyAlignment="1">
      <alignment horizontal="center" vertical="center"/>
    </xf>
    <xf numFmtId="0" fontId="8" fillId="0" borderId="4" xfId="0" applyNumberFormat="1" applyFont="1" applyBorder="1" applyAlignment="1">
      <alignment horizontal="center" vertical="center"/>
    </xf>
    <xf numFmtId="0" fontId="8" fillId="0" borderId="3" xfId="0" applyNumberFormat="1" applyFont="1" applyBorder="1" applyAlignment="1">
      <alignment horizontal="center" vertical="center"/>
    </xf>
    <xf numFmtId="0" fontId="8" fillId="0" borderId="0" xfId="0" applyNumberFormat="1" applyFont="1" applyAlignment="1">
      <alignment horizontal="center" vertical="center"/>
    </xf>
    <xf numFmtId="0" fontId="8" fillId="0" borderId="2" xfId="0" applyNumberFormat="1" applyFont="1" applyBorder="1" applyAlignment="1">
      <alignment horizontal="center" vertical="center"/>
    </xf>
    <xf numFmtId="0" fontId="13" fillId="13" borderId="1" xfId="0" applyFont="1" applyFill="1" applyBorder="1" applyAlignment="1">
      <alignment horizontal="center" vertical="center"/>
    </xf>
    <xf numFmtId="0" fontId="15" fillId="13" borderId="6"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8"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3" fillId="13" borderId="15" xfId="0" applyFont="1" applyFill="1" applyBorder="1" applyAlignment="1">
      <alignment horizontal="center" vertical="center" wrapText="1"/>
    </xf>
    <xf numFmtId="0" fontId="9" fillId="12" borderId="14" xfId="0" applyFont="1" applyFill="1" applyBorder="1" applyAlignment="1">
      <alignment horizontal="left" vertical="center"/>
    </xf>
    <xf numFmtId="0" fontId="9" fillId="12" borderId="13" xfId="0" applyFont="1" applyFill="1" applyBorder="1" applyAlignment="1">
      <alignment horizontal="left" vertical="center"/>
    </xf>
    <xf numFmtId="0" fontId="9" fillId="12" borderId="12" xfId="0" applyFont="1" applyFill="1" applyBorder="1" applyAlignment="1">
      <alignment horizontal="left" vertical="center"/>
    </xf>
    <xf numFmtId="0" fontId="8" fillId="12" borderId="14" xfId="0" applyFont="1" applyFill="1" applyBorder="1" applyAlignment="1">
      <alignment horizontal="right" vertical="center"/>
    </xf>
    <xf numFmtId="0" fontId="8" fillId="12" borderId="12" xfId="0" applyFont="1" applyFill="1" applyBorder="1" applyAlignment="1">
      <alignment horizontal="right" vertical="center"/>
    </xf>
    <xf numFmtId="0" fontId="12" fillId="12" borderId="14" xfId="0" applyFont="1" applyFill="1" applyBorder="1" applyAlignment="1">
      <alignment horizontal="center" vertical="center"/>
    </xf>
    <xf numFmtId="0" fontId="12" fillId="12" borderId="12" xfId="0" applyFont="1" applyFill="1" applyBorder="1" applyAlignment="1">
      <alignment horizontal="center" vertical="center"/>
    </xf>
    <xf numFmtId="177" fontId="8" fillId="0" borderId="14" xfId="0" applyNumberFormat="1" applyFont="1" applyBorder="1" applyAlignment="1">
      <alignment horizontal="center" vertical="center" shrinkToFit="1"/>
    </xf>
    <xf numFmtId="177" fontId="8" fillId="0" borderId="12" xfId="0" applyNumberFormat="1"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4" xfId="0" applyFont="1" applyBorder="1" applyAlignment="1">
      <alignment horizontal="left" vertical="center"/>
    </xf>
    <xf numFmtId="0" fontId="9" fillId="0" borderId="13" xfId="0" applyFont="1" applyBorder="1" applyAlignment="1">
      <alignment horizontal="left" vertical="center"/>
    </xf>
    <xf numFmtId="0" fontId="9" fillId="0" borderId="12" xfId="0" applyFont="1" applyBorder="1" applyAlignment="1">
      <alignment horizontal="left" vertical="center"/>
    </xf>
    <xf numFmtId="176" fontId="8" fillId="0" borderId="14" xfId="0" applyNumberFormat="1" applyFont="1" applyBorder="1" applyAlignment="1">
      <alignment horizontal="right" vertical="center"/>
    </xf>
    <xf numFmtId="176" fontId="8" fillId="0" borderId="12" xfId="0" applyNumberFormat="1" applyFont="1" applyBorder="1" applyAlignment="1">
      <alignment horizontal="right" vertical="center"/>
    </xf>
    <xf numFmtId="0" fontId="9" fillId="0" borderId="1" xfId="0" applyFont="1" applyBorder="1" applyAlignment="1">
      <alignment horizontal="left" vertical="top" shrinkToFit="1"/>
    </xf>
    <xf numFmtId="0" fontId="13" fillId="13" borderId="14" xfId="0" applyFont="1" applyFill="1" applyBorder="1" applyAlignment="1">
      <alignment horizontal="center" vertical="center" wrapText="1"/>
    </xf>
    <xf numFmtId="0" fontId="13" fillId="13" borderId="13" xfId="0" applyFont="1" applyFill="1" applyBorder="1" applyAlignment="1">
      <alignment horizontal="center" vertical="center" wrapText="1"/>
    </xf>
    <xf numFmtId="0" fontId="13" fillId="13" borderId="12" xfId="0" applyFont="1" applyFill="1" applyBorder="1" applyAlignment="1">
      <alignment horizontal="center" vertical="center" wrapText="1"/>
    </xf>
    <xf numFmtId="0" fontId="8" fillId="0" borderId="0" xfId="0" applyFont="1" applyBorder="1" applyAlignment="1">
      <alignment horizontal="left" vertical="center" shrinkToFit="1"/>
    </xf>
    <xf numFmtId="0" fontId="8" fillId="0" borderId="6" xfId="0" applyNumberFormat="1" applyFont="1" applyBorder="1" applyAlignment="1">
      <alignment horizontal="left" vertical="center" shrinkToFit="1"/>
    </xf>
    <xf numFmtId="0" fontId="8" fillId="0" borderId="5" xfId="0" applyNumberFormat="1" applyFont="1" applyBorder="1" applyAlignment="1">
      <alignment horizontal="left" vertical="center" shrinkToFit="1"/>
    </xf>
    <xf numFmtId="0" fontId="8" fillId="0" borderId="9" xfId="0" applyNumberFormat="1" applyFont="1" applyBorder="1" applyAlignment="1">
      <alignment horizontal="left" vertical="center" shrinkToFit="1"/>
    </xf>
    <xf numFmtId="0" fontId="8" fillId="0" borderId="15" xfId="0" applyNumberFormat="1" applyFont="1" applyBorder="1" applyAlignment="1">
      <alignment horizontal="left" vertical="center" shrinkToFit="1"/>
    </xf>
    <xf numFmtId="0" fontId="8" fillId="0" borderId="4" xfId="0" applyNumberFormat="1" applyFont="1" applyBorder="1" applyAlignment="1">
      <alignment horizontal="left" vertical="center" shrinkToFit="1"/>
    </xf>
    <xf numFmtId="0" fontId="8" fillId="0" borderId="8" xfId="0" applyNumberFormat="1" applyFont="1" applyBorder="1" applyAlignment="1">
      <alignment horizontal="left" vertical="center" shrinkToFit="1"/>
    </xf>
    <xf numFmtId="0" fontId="12" fillId="0" borderId="6" xfId="0" applyFont="1" applyBorder="1" applyAlignment="1">
      <alignment horizontal="left" vertical="top" wrapText="1"/>
    </xf>
    <xf numFmtId="0" fontId="12" fillId="0" borderId="5"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0" xfId="0" applyFont="1" applyBorder="1" applyAlignment="1">
      <alignment horizontal="left" vertical="top" wrapText="1"/>
    </xf>
    <xf numFmtId="0" fontId="12" fillId="0" borderId="2" xfId="0" applyFont="1" applyBorder="1" applyAlignment="1">
      <alignment horizontal="left" vertical="top" wrapText="1"/>
    </xf>
    <xf numFmtId="0" fontId="12" fillId="0" borderId="9" xfId="0" applyFont="1" applyBorder="1" applyAlignment="1">
      <alignment horizontal="left" vertical="top" wrapText="1"/>
    </xf>
    <xf numFmtId="0" fontId="12" fillId="0" borderId="15" xfId="0" applyFont="1" applyBorder="1" applyAlignment="1">
      <alignment horizontal="left" vertical="top" wrapText="1"/>
    </xf>
    <xf numFmtId="0" fontId="12" fillId="0" borderId="8" xfId="0" applyFont="1" applyBorder="1" applyAlignment="1">
      <alignment horizontal="left" vertical="top" wrapText="1"/>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2" xfId="0" applyFont="1" applyBorder="1" applyAlignment="1">
      <alignment horizontal="center" vertical="center"/>
    </xf>
    <xf numFmtId="0" fontId="13" fillId="0" borderId="14" xfId="0" applyFont="1" applyBorder="1" applyAlignment="1">
      <alignment horizontal="left" vertical="center" wrapText="1"/>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8" fillId="0" borderId="1" xfId="0" applyFont="1" applyBorder="1" applyAlignment="1">
      <alignment horizontal="center" vertical="center"/>
    </xf>
    <xf numFmtId="0" fontId="13" fillId="0" borderId="0" xfId="0" applyFont="1" applyAlignment="1">
      <alignment horizontal="left" vertical="center" wrapText="1"/>
    </xf>
    <xf numFmtId="0" fontId="6" fillId="0" borderId="0" xfId="0" applyFont="1" applyAlignment="1">
      <alignment horizontal="center" vertical="center"/>
    </xf>
    <xf numFmtId="0" fontId="8" fillId="12" borderId="14" xfId="0" applyFont="1" applyFill="1" applyBorder="1" applyAlignment="1">
      <alignment horizontal="right" vertical="center" shrinkToFit="1"/>
    </xf>
    <xf numFmtId="0" fontId="8" fillId="12" borderId="12" xfId="0" applyFont="1" applyFill="1" applyBorder="1" applyAlignment="1">
      <alignment horizontal="right" vertical="center" shrinkToFit="1"/>
    </xf>
    <xf numFmtId="0" fontId="1" fillId="0" borderId="1" xfId="0" applyNumberFormat="1" applyFont="1" applyBorder="1" applyProtection="1">
      <alignment vertical="center"/>
    </xf>
  </cellXfs>
  <cellStyles count="3">
    <cellStyle name="標準" xfId="0" builtinId="0"/>
    <cellStyle name="標準 2" xfId="1"/>
    <cellStyle name="標準 5 7"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D56"/>
  <sheetViews>
    <sheetView tabSelected="1" zoomScale="85" zoomScaleNormal="85" workbookViewId="0">
      <selection activeCell="C6" sqref="C6"/>
    </sheetView>
  </sheetViews>
  <sheetFormatPr defaultColWidth="8.640625" defaultRowHeight="15.45" x14ac:dyDescent="0.65"/>
  <cols>
    <col min="1" max="1" width="4.140625" style="1" customWidth="1"/>
    <col min="2" max="2" width="4.140625" style="1" bestFit="1" customWidth="1"/>
    <col min="3" max="3" width="10.7109375" style="1" bestFit="1" customWidth="1"/>
    <col min="4" max="4" width="14.5703125" style="1" customWidth="1"/>
    <col min="5" max="5" width="15" style="78" bestFit="1" customWidth="1"/>
    <col min="6" max="6" width="22.92578125" style="1" bestFit="1" customWidth="1"/>
    <col min="7" max="7" width="15.0703125" style="1" bestFit="1" customWidth="1"/>
    <col min="8" max="8" width="31.35546875" style="1" bestFit="1" customWidth="1"/>
    <col min="9" max="10" width="15.85546875" style="1" bestFit="1" customWidth="1"/>
    <col min="11" max="11" width="10.85546875" style="1" bestFit="1" customWidth="1"/>
    <col min="12" max="12" width="19.7109375" style="1" bestFit="1" customWidth="1"/>
    <col min="13" max="13" width="20.7109375" style="1" bestFit="1" customWidth="1"/>
    <col min="14" max="14" width="25.35546875" style="1" bestFit="1" customWidth="1"/>
    <col min="15" max="15" width="16.640625" style="1" bestFit="1" customWidth="1"/>
    <col min="16" max="16" width="15.640625" style="1" bestFit="1" customWidth="1"/>
    <col min="17" max="17" width="10.85546875" style="1" bestFit="1" customWidth="1"/>
    <col min="18" max="18" width="14.5703125" style="1" bestFit="1" customWidth="1"/>
    <col min="19" max="19" width="17.0703125" style="78" bestFit="1" customWidth="1"/>
    <col min="20" max="20" width="23.0703125" style="78" bestFit="1" customWidth="1"/>
    <col min="21" max="22" width="23.0703125" style="78" customWidth="1"/>
    <col min="23" max="23" width="13" style="1" customWidth="1"/>
    <col min="24" max="24" width="14.92578125" style="1" bestFit="1" customWidth="1"/>
    <col min="25" max="25" width="12.0703125" style="1" bestFit="1" customWidth="1"/>
    <col min="26" max="26" width="13" style="1" bestFit="1" customWidth="1"/>
    <col min="27" max="28" width="12.0703125" style="1" bestFit="1" customWidth="1"/>
    <col min="29" max="30" width="13" style="1" bestFit="1" customWidth="1"/>
    <col min="31" max="31" width="19" style="1" bestFit="1" customWidth="1"/>
    <col min="32" max="32" width="12.0703125" style="1" bestFit="1" customWidth="1"/>
    <col min="33" max="33" width="13" style="1" bestFit="1" customWidth="1"/>
    <col min="34" max="34" width="22.5" style="1" bestFit="1" customWidth="1"/>
    <col min="35" max="37" width="12.0703125" style="1" bestFit="1" customWidth="1"/>
    <col min="38" max="38" width="34" style="1" bestFit="1" customWidth="1"/>
    <col min="39" max="42" width="12.0703125" style="1" bestFit="1" customWidth="1"/>
    <col min="43" max="43" width="16.42578125" style="1" bestFit="1" customWidth="1"/>
    <col min="44" max="44" width="19.92578125" style="1" bestFit="1" customWidth="1"/>
    <col min="45" max="45" width="12.0703125" style="1" bestFit="1" customWidth="1"/>
    <col min="46" max="46" width="16.35546875" style="1" bestFit="1" customWidth="1"/>
    <col min="47" max="47" width="9" style="1" bestFit="1" customWidth="1"/>
    <col min="48" max="48" width="13" style="1" bestFit="1" customWidth="1"/>
    <col min="49" max="49" width="15.2109375" style="1" bestFit="1" customWidth="1"/>
    <col min="50" max="50" width="13.35546875" style="1" bestFit="1" customWidth="1"/>
    <col min="51" max="51" width="13.35546875" style="1" customWidth="1"/>
    <col min="52" max="52" width="48.0703125" style="1" customWidth="1"/>
    <col min="53" max="53" width="13" style="1" bestFit="1" customWidth="1"/>
    <col min="54" max="54" width="10.7109375" style="1" bestFit="1" customWidth="1"/>
    <col min="55" max="55" width="13.640625" style="1" bestFit="1" customWidth="1"/>
    <col min="56" max="56" width="53.0703125" style="1" customWidth="1"/>
    <col min="57" max="57" width="13" style="1" bestFit="1" customWidth="1"/>
    <col min="58" max="58" width="10.7109375" style="1" bestFit="1" customWidth="1"/>
    <col min="59" max="59" width="13.640625" style="1" bestFit="1" customWidth="1"/>
    <col min="60" max="60" width="39.140625" style="1" bestFit="1" customWidth="1"/>
    <col min="61" max="61" width="18" style="1" customWidth="1"/>
    <col min="62" max="62" width="22.5" style="1" bestFit="1" customWidth="1"/>
    <col min="63" max="63" width="14.92578125" style="1" customWidth="1"/>
    <col min="64" max="64" width="10.7109375" style="1" bestFit="1" customWidth="1"/>
    <col min="65" max="65" width="10.85546875" style="1" bestFit="1" customWidth="1"/>
    <col min="66" max="66" width="14.5703125" style="1" bestFit="1" customWidth="1"/>
    <col min="67" max="67" width="44.35546875" style="1" customWidth="1"/>
    <col min="68" max="68" width="10.42578125" style="1" customWidth="1"/>
    <col min="69" max="69" width="11.85546875" style="1" customWidth="1"/>
    <col min="70" max="70" width="10.42578125" style="1" customWidth="1"/>
    <col min="71" max="71" width="12.640625" style="1" customWidth="1"/>
    <col min="72" max="72" width="10.42578125" style="1" customWidth="1"/>
    <col min="73" max="73" width="11.5703125" style="1" customWidth="1"/>
    <col min="74" max="74" width="10.42578125" style="1" customWidth="1"/>
    <col min="75" max="76" width="34.0703125" style="1" customWidth="1"/>
    <col min="77" max="78" width="23.0703125" style="1" bestFit="1" customWidth="1"/>
    <col min="79" max="79" width="33" style="1" bestFit="1" customWidth="1"/>
    <col min="80" max="80" width="35.0703125" style="1" bestFit="1" customWidth="1"/>
    <col min="81" max="81" width="35.42578125" style="1" bestFit="1" customWidth="1"/>
    <col min="82" max="82" width="14.92578125" style="1" bestFit="1" customWidth="1"/>
    <col min="83" max="83" width="25.0703125" style="88" customWidth="1"/>
    <col min="84" max="133" width="14.5" style="1" customWidth="1"/>
    <col min="134" max="134" width="9.35546875" style="1" bestFit="1" customWidth="1"/>
    <col min="135" max="135" width="16.85546875" style="1" customWidth="1"/>
    <col min="136" max="136" width="16.140625" style="1" bestFit="1" customWidth="1"/>
    <col min="137" max="137" width="14.35546875" style="1" bestFit="1" customWidth="1"/>
    <col min="138" max="16384" width="8.640625" style="1"/>
  </cols>
  <sheetData>
    <row r="1" spans="2:160" x14ac:dyDescent="0.65">
      <c r="B1" s="1" t="s">
        <v>179</v>
      </c>
    </row>
    <row r="2" spans="2:160" x14ac:dyDescent="0.65">
      <c r="B2" s="37"/>
      <c r="C2" s="36" t="s">
        <v>53</v>
      </c>
      <c r="D2" s="36" t="s">
        <v>70</v>
      </c>
      <c r="E2" s="79"/>
      <c r="F2" s="35" t="s">
        <v>181</v>
      </c>
      <c r="G2" s="35"/>
      <c r="H2" s="91" t="s">
        <v>157</v>
      </c>
      <c r="I2" s="34" t="s">
        <v>69</v>
      </c>
      <c r="J2" s="33"/>
      <c r="K2" s="33"/>
      <c r="L2" s="33"/>
      <c r="M2" s="33"/>
      <c r="N2" s="33"/>
      <c r="O2" s="33"/>
      <c r="P2" s="33"/>
      <c r="Q2" s="32" t="s">
        <v>68</v>
      </c>
      <c r="R2" s="31"/>
      <c r="S2" s="80"/>
      <c r="T2" s="80"/>
      <c r="U2" s="80"/>
      <c r="V2" s="81"/>
      <c r="W2" s="22" t="s">
        <v>67</v>
      </c>
      <c r="X2" s="21"/>
      <c r="Y2" s="21"/>
      <c r="Z2" s="21"/>
      <c r="AA2" s="21"/>
      <c r="AB2" s="21"/>
      <c r="AC2" s="21"/>
      <c r="AD2" s="21"/>
      <c r="AE2" s="21"/>
      <c r="AF2" s="21"/>
      <c r="AG2" s="20"/>
      <c r="AH2" s="10" t="s">
        <v>66</v>
      </c>
      <c r="AI2" s="9"/>
      <c r="AJ2" s="9"/>
      <c r="AK2" s="9"/>
      <c r="AL2" s="9"/>
      <c r="AM2" s="9"/>
      <c r="AN2" s="9"/>
      <c r="AO2" s="9"/>
      <c r="AP2" s="9"/>
      <c r="AQ2" s="9"/>
      <c r="AR2" s="9"/>
      <c r="AS2" s="9"/>
      <c r="AT2" s="9"/>
      <c r="AU2" s="9"/>
      <c r="AV2" s="9"/>
      <c r="AW2" s="9"/>
      <c r="AX2" s="9"/>
      <c r="AY2" s="9"/>
      <c r="AZ2" s="19" t="s">
        <v>132</v>
      </c>
      <c r="BA2" s="18"/>
      <c r="BB2" s="18"/>
      <c r="BC2" s="18"/>
      <c r="BD2" s="16" t="s">
        <v>133</v>
      </c>
      <c r="BE2" s="30"/>
      <c r="BF2" s="30"/>
      <c r="BG2" s="30"/>
      <c r="BH2" s="15" t="s">
        <v>134</v>
      </c>
      <c r="BI2" s="14"/>
      <c r="BJ2" s="14"/>
      <c r="BK2" s="14"/>
      <c r="BL2" s="14"/>
      <c r="BM2" s="14"/>
      <c r="BN2" s="14"/>
      <c r="BO2" s="12" t="s">
        <v>65</v>
      </c>
      <c r="BP2" s="29"/>
      <c r="BQ2" s="29"/>
      <c r="BR2" s="29"/>
      <c r="BS2" s="29"/>
      <c r="BT2" s="29"/>
      <c r="BU2" s="29"/>
      <c r="BV2" s="29"/>
      <c r="BW2" s="29"/>
      <c r="BX2" s="29"/>
      <c r="BY2" s="28" t="s">
        <v>137</v>
      </c>
      <c r="BZ2" s="27"/>
      <c r="CA2" s="27"/>
      <c r="CB2" s="27"/>
      <c r="CC2" s="27"/>
      <c r="CD2" s="26"/>
      <c r="CE2" s="89" t="s">
        <v>8</v>
      </c>
      <c r="CF2" s="25" t="s">
        <v>178</v>
      </c>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3"/>
      <c r="ED2" s="101"/>
      <c r="EE2" s="101"/>
      <c r="EF2" s="101"/>
      <c r="EG2" s="101"/>
      <c r="EH2" s="19" t="s">
        <v>149</v>
      </c>
      <c r="EI2" s="18"/>
      <c r="EJ2" s="18"/>
      <c r="EK2" s="18"/>
      <c r="EL2" s="18"/>
      <c r="EM2" s="18"/>
      <c r="EN2" s="18"/>
      <c r="EO2" s="18"/>
      <c r="EP2" s="18"/>
      <c r="EQ2" s="18"/>
      <c r="ER2" s="18"/>
      <c r="ES2" s="18"/>
      <c r="ET2" s="18"/>
      <c r="EU2" s="18"/>
      <c r="EV2" s="18"/>
      <c r="EW2" s="18"/>
      <c r="EX2" s="18"/>
      <c r="EY2" s="18"/>
      <c r="EZ2" s="18"/>
      <c r="FA2" s="18"/>
      <c r="FB2" s="18"/>
      <c r="FC2" s="18"/>
      <c r="FD2" s="17"/>
    </row>
    <row r="3" spans="2:160" x14ac:dyDescent="0.65">
      <c r="B3" s="13"/>
      <c r="C3" s="112"/>
      <c r="D3" s="112"/>
      <c r="E3" s="113"/>
      <c r="F3" s="114"/>
      <c r="G3" s="114"/>
      <c r="H3" s="115"/>
      <c r="I3" s="116"/>
      <c r="J3" s="117"/>
      <c r="K3" s="117"/>
      <c r="L3" s="117"/>
      <c r="M3" s="118" t="s">
        <v>47</v>
      </c>
      <c r="N3" s="119"/>
      <c r="O3" s="119"/>
      <c r="P3" s="120"/>
      <c r="Q3" s="121"/>
      <c r="R3" s="122"/>
      <c r="S3" s="123"/>
      <c r="T3" s="124"/>
      <c r="U3" s="124"/>
      <c r="V3" s="125"/>
      <c r="W3" s="126" t="s">
        <v>64</v>
      </c>
      <c r="X3" s="127"/>
      <c r="Y3" s="127"/>
      <c r="Z3" s="127"/>
      <c r="AA3" s="127"/>
      <c r="AB3" s="128"/>
      <c r="AC3" s="126" t="s">
        <v>63</v>
      </c>
      <c r="AD3" s="127"/>
      <c r="AE3" s="127"/>
      <c r="AF3" s="127"/>
      <c r="AG3" s="128"/>
      <c r="AH3" s="129"/>
      <c r="AI3" s="130"/>
      <c r="AJ3" s="130"/>
      <c r="AK3" s="130"/>
      <c r="AL3" s="131" t="s">
        <v>138</v>
      </c>
      <c r="AM3" s="132"/>
      <c r="AN3" s="132"/>
      <c r="AO3" s="132"/>
      <c r="AP3" s="132"/>
      <c r="AQ3" s="132"/>
      <c r="AR3" s="132"/>
      <c r="AS3" s="132"/>
      <c r="AT3" s="132"/>
      <c r="AU3" s="132"/>
      <c r="AV3" s="132"/>
      <c r="AW3" s="132"/>
      <c r="AX3" s="129"/>
      <c r="AY3" s="133"/>
      <c r="AZ3" s="134"/>
      <c r="BA3" s="135"/>
      <c r="BB3" s="135"/>
      <c r="BC3" s="136"/>
      <c r="BD3" s="137"/>
      <c r="BE3" s="138"/>
      <c r="BF3" s="138"/>
      <c r="BG3" s="138"/>
      <c r="BH3" s="139"/>
      <c r="BI3" s="140"/>
      <c r="BJ3" s="140"/>
      <c r="BK3" s="140"/>
      <c r="BL3" s="140"/>
      <c r="BM3" s="140"/>
      <c r="BN3" s="141"/>
      <c r="BO3" s="142" t="s">
        <v>135</v>
      </c>
      <c r="BP3" s="143"/>
      <c r="BQ3" s="143"/>
      <c r="BR3" s="143"/>
      <c r="BS3" s="143"/>
      <c r="BT3" s="143"/>
      <c r="BU3" s="143"/>
      <c r="BV3" s="144"/>
      <c r="BW3" s="166" t="s">
        <v>136</v>
      </c>
      <c r="BX3" s="184"/>
      <c r="BY3" s="145"/>
      <c r="BZ3" s="146"/>
      <c r="CA3" s="146"/>
      <c r="CB3" s="146"/>
      <c r="CC3" s="146"/>
      <c r="CD3" s="147"/>
      <c r="CE3" s="148"/>
      <c r="CF3" s="6"/>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4"/>
      <c r="ED3" s="102"/>
      <c r="EE3" s="102"/>
      <c r="EF3" s="102"/>
      <c r="EG3" s="102"/>
      <c r="EH3" s="8"/>
      <c r="EI3" s="90"/>
      <c r="EJ3" s="90"/>
      <c r="EK3" s="90"/>
      <c r="EL3" s="90"/>
      <c r="EM3" s="90"/>
      <c r="EN3" s="90"/>
      <c r="EO3" s="90"/>
      <c r="EP3" s="90"/>
      <c r="EQ3" s="90"/>
      <c r="ER3" s="90"/>
      <c r="ES3" s="90"/>
      <c r="ET3" s="90"/>
      <c r="EU3" s="90"/>
      <c r="EV3" s="90"/>
      <c r="EW3" s="90"/>
      <c r="EX3" s="90"/>
      <c r="EY3" s="90"/>
      <c r="EZ3" s="90"/>
      <c r="FA3" s="90"/>
      <c r="FB3" s="90"/>
      <c r="FC3" s="90"/>
      <c r="FD3" s="7"/>
    </row>
    <row r="4" spans="2:160" x14ac:dyDescent="0.65">
      <c r="B4" s="11"/>
      <c r="C4" s="112"/>
      <c r="D4" s="149"/>
      <c r="E4" s="150"/>
      <c r="F4" s="114"/>
      <c r="G4" s="114"/>
      <c r="H4" s="115"/>
      <c r="I4" s="116"/>
      <c r="J4" s="117"/>
      <c r="K4" s="117"/>
      <c r="L4" s="117"/>
      <c r="M4" s="151"/>
      <c r="N4" s="152"/>
      <c r="O4" s="152"/>
      <c r="P4" s="153"/>
      <c r="Q4" s="121"/>
      <c r="R4" s="122"/>
      <c r="S4" s="123"/>
      <c r="T4" s="124"/>
      <c r="U4" s="124"/>
      <c r="V4" s="125"/>
      <c r="W4" s="154"/>
      <c r="X4" s="155"/>
      <c r="Y4" s="155"/>
      <c r="Z4" s="155"/>
      <c r="AA4" s="155"/>
      <c r="AB4" s="156"/>
      <c r="AC4" s="154"/>
      <c r="AD4" s="155"/>
      <c r="AE4" s="155"/>
      <c r="AF4" s="155"/>
      <c r="AG4" s="156"/>
      <c r="AH4" s="129"/>
      <c r="AI4" s="130"/>
      <c r="AJ4" s="130"/>
      <c r="AK4" s="130"/>
      <c r="AL4" s="131" t="s">
        <v>58</v>
      </c>
      <c r="AM4" s="132"/>
      <c r="AN4" s="132"/>
      <c r="AO4" s="132"/>
      <c r="AP4" s="157"/>
      <c r="AQ4" s="158" t="s">
        <v>184</v>
      </c>
      <c r="AR4" s="131" t="s">
        <v>57</v>
      </c>
      <c r="AS4" s="157"/>
      <c r="AT4" s="131" t="s">
        <v>56</v>
      </c>
      <c r="AU4" s="157"/>
      <c r="AV4" s="131" t="s">
        <v>55</v>
      </c>
      <c r="AW4" s="132"/>
      <c r="AX4" s="159"/>
      <c r="AY4" s="160"/>
      <c r="AZ4" s="134"/>
      <c r="BA4" s="161"/>
      <c r="BB4" s="161"/>
      <c r="BC4" s="162"/>
      <c r="BD4" s="137"/>
      <c r="BE4" s="163"/>
      <c r="BF4" s="163"/>
      <c r="BG4" s="138"/>
      <c r="BH4" s="139"/>
      <c r="BI4" s="164"/>
      <c r="BJ4" s="164"/>
      <c r="BK4" s="164"/>
      <c r="BL4" s="164"/>
      <c r="BM4" s="164"/>
      <c r="BN4" s="165"/>
      <c r="BO4" s="166" t="s">
        <v>62</v>
      </c>
      <c r="BP4" s="167"/>
      <c r="BQ4" s="166" t="s">
        <v>61</v>
      </c>
      <c r="BR4" s="167"/>
      <c r="BS4" s="166" t="s">
        <v>60</v>
      </c>
      <c r="BT4" s="167"/>
      <c r="BU4" s="166" t="s">
        <v>59</v>
      </c>
      <c r="BV4" s="167"/>
      <c r="BW4" s="185"/>
      <c r="BX4" s="186"/>
      <c r="BY4" s="145"/>
      <c r="BZ4" s="146"/>
      <c r="CA4" s="146"/>
      <c r="CB4" s="146"/>
      <c r="CC4" s="146"/>
      <c r="CD4" s="147"/>
      <c r="CE4" s="148"/>
      <c r="CF4" s="6"/>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4"/>
      <c r="ED4" s="102"/>
      <c r="EE4" s="102"/>
      <c r="EF4" s="102"/>
      <c r="EG4" s="102"/>
      <c r="EH4" s="8"/>
      <c r="EI4" s="90"/>
      <c r="EJ4" s="90"/>
      <c r="EK4" s="90"/>
      <c r="EL4" s="90"/>
      <c r="EM4" s="90"/>
      <c r="EN4" s="90"/>
      <c r="EO4" s="90"/>
      <c r="EP4" s="90"/>
      <c r="EQ4" s="90"/>
      <c r="ER4" s="90"/>
      <c r="ES4" s="90"/>
      <c r="ET4" s="90"/>
      <c r="EU4" s="90"/>
      <c r="EV4" s="90"/>
      <c r="EW4" s="90"/>
      <c r="EX4" s="90"/>
      <c r="EY4" s="90"/>
      <c r="EZ4" s="90"/>
      <c r="FA4" s="90"/>
      <c r="FB4" s="90"/>
      <c r="FC4" s="90"/>
      <c r="FD4" s="7"/>
    </row>
    <row r="5" spans="2:160" x14ac:dyDescent="0.65">
      <c r="B5" s="3" t="s">
        <v>54</v>
      </c>
      <c r="C5" s="168" t="s">
        <v>53</v>
      </c>
      <c r="D5" s="168" t="s">
        <v>52</v>
      </c>
      <c r="E5" s="169" t="s">
        <v>51</v>
      </c>
      <c r="F5" s="168" t="s">
        <v>154</v>
      </c>
      <c r="G5" s="170" t="s">
        <v>155</v>
      </c>
      <c r="H5" s="171" t="s">
        <v>157</v>
      </c>
      <c r="I5" s="172" t="s">
        <v>50</v>
      </c>
      <c r="J5" s="172" t="s">
        <v>49</v>
      </c>
      <c r="K5" s="172" t="s">
        <v>42</v>
      </c>
      <c r="L5" s="172" t="s">
        <v>48</v>
      </c>
      <c r="M5" s="172" t="s">
        <v>183</v>
      </c>
      <c r="N5" s="172" t="s">
        <v>160</v>
      </c>
      <c r="O5" s="172" t="s">
        <v>161</v>
      </c>
      <c r="P5" s="172" t="s">
        <v>162</v>
      </c>
      <c r="Q5" s="173" t="s">
        <v>46</v>
      </c>
      <c r="R5" s="173" t="s">
        <v>45</v>
      </c>
      <c r="S5" s="83" t="s">
        <v>44</v>
      </c>
      <c r="T5" s="83" t="s">
        <v>43</v>
      </c>
      <c r="U5" s="83" t="s">
        <v>141</v>
      </c>
      <c r="V5" s="83" t="s">
        <v>144</v>
      </c>
      <c r="W5" s="174" t="s">
        <v>42</v>
      </c>
      <c r="X5" s="174" t="s">
        <v>41</v>
      </c>
      <c r="Y5" s="174" t="s">
        <v>40</v>
      </c>
      <c r="Z5" s="174" t="s">
        <v>39</v>
      </c>
      <c r="AA5" s="174" t="s">
        <v>38</v>
      </c>
      <c r="AB5" s="174" t="s">
        <v>37</v>
      </c>
      <c r="AC5" s="174" t="s">
        <v>36</v>
      </c>
      <c r="AD5" s="174" t="s">
        <v>35</v>
      </c>
      <c r="AE5" s="174" t="s">
        <v>34</v>
      </c>
      <c r="AF5" s="174" t="s">
        <v>33</v>
      </c>
      <c r="AG5" s="174" t="s">
        <v>32</v>
      </c>
      <c r="AH5" s="175" t="s">
        <v>31</v>
      </c>
      <c r="AI5" s="175" t="s">
        <v>13</v>
      </c>
      <c r="AJ5" s="175" t="s">
        <v>12</v>
      </c>
      <c r="AK5" s="175" t="s">
        <v>30</v>
      </c>
      <c r="AL5" s="175" t="s">
        <v>29</v>
      </c>
      <c r="AM5" s="175" t="s">
        <v>28</v>
      </c>
      <c r="AN5" s="175" t="s">
        <v>27</v>
      </c>
      <c r="AO5" s="175" t="s">
        <v>26</v>
      </c>
      <c r="AP5" s="175" t="s">
        <v>22</v>
      </c>
      <c r="AQ5" s="175" t="s">
        <v>25</v>
      </c>
      <c r="AR5" s="175" t="s">
        <v>148</v>
      </c>
      <c r="AS5" s="175" t="s">
        <v>24</v>
      </c>
      <c r="AT5" s="175" t="s">
        <v>23</v>
      </c>
      <c r="AU5" s="175" t="s">
        <v>22</v>
      </c>
      <c r="AV5" s="175" t="s">
        <v>21</v>
      </c>
      <c r="AW5" s="175" t="s">
        <v>20</v>
      </c>
      <c r="AX5" s="175" t="s">
        <v>139</v>
      </c>
      <c r="AY5" s="176" t="s">
        <v>170</v>
      </c>
      <c r="AZ5" s="171" t="s">
        <v>18</v>
      </c>
      <c r="BA5" s="171" t="s">
        <v>19</v>
      </c>
      <c r="BB5" s="171" t="s">
        <v>11</v>
      </c>
      <c r="BC5" s="177" t="s">
        <v>171</v>
      </c>
      <c r="BD5" s="178" t="s">
        <v>18</v>
      </c>
      <c r="BE5" s="178" t="s">
        <v>17</v>
      </c>
      <c r="BF5" s="178" t="s">
        <v>11</v>
      </c>
      <c r="BG5" s="179" t="s">
        <v>169</v>
      </c>
      <c r="BH5" s="180" t="s">
        <v>16</v>
      </c>
      <c r="BI5" s="180" t="s">
        <v>15</v>
      </c>
      <c r="BJ5" s="180" t="s">
        <v>14</v>
      </c>
      <c r="BK5" s="180" t="s">
        <v>13</v>
      </c>
      <c r="BL5" s="180" t="s">
        <v>12</v>
      </c>
      <c r="BM5" s="180" t="s">
        <v>11</v>
      </c>
      <c r="BN5" s="180" t="s">
        <v>10</v>
      </c>
      <c r="BO5" s="181" t="s">
        <v>9</v>
      </c>
      <c r="BP5" s="181" t="s">
        <v>8</v>
      </c>
      <c r="BQ5" s="181" t="s">
        <v>9</v>
      </c>
      <c r="BR5" s="181" t="s">
        <v>8</v>
      </c>
      <c r="BS5" s="181" t="s">
        <v>9</v>
      </c>
      <c r="BT5" s="181" t="s">
        <v>8</v>
      </c>
      <c r="BU5" s="181" t="s">
        <v>9</v>
      </c>
      <c r="BV5" s="181" t="s">
        <v>8</v>
      </c>
      <c r="BW5" s="181" t="s">
        <v>7</v>
      </c>
      <c r="BX5" s="181" t="s">
        <v>6</v>
      </c>
      <c r="BY5" s="182" t="s">
        <v>5</v>
      </c>
      <c r="BZ5" s="182" t="s">
        <v>4</v>
      </c>
      <c r="CA5" s="182" t="s">
        <v>3</v>
      </c>
      <c r="CB5" s="182" t="s">
        <v>2</v>
      </c>
      <c r="CC5" s="182" t="s">
        <v>1</v>
      </c>
      <c r="CD5" s="182" t="s">
        <v>0</v>
      </c>
      <c r="CE5" s="183"/>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03" t="s">
        <v>165</v>
      </c>
      <c r="EE5" s="103" t="s">
        <v>166</v>
      </c>
      <c r="EF5" s="103" t="s">
        <v>167</v>
      </c>
      <c r="EG5" s="103" t="s">
        <v>168</v>
      </c>
      <c r="EH5" s="193"/>
      <c r="EI5" s="193"/>
      <c r="EJ5" s="193"/>
      <c r="EK5" s="193"/>
      <c r="EL5" s="193"/>
      <c r="EM5" s="193"/>
      <c r="EN5" s="193"/>
      <c r="EO5" s="193"/>
      <c r="EP5" s="193"/>
      <c r="EQ5" s="193"/>
      <c r="ER5" s="193"/>
      <c r="ES5" s="193"/>
      <c r="ET5" s="193"/>
      <c r="EU5" s="193"/>
      <c r="EV5" s="193"/>
      <c r="EW5" s="193"/>
      <c r="EX5" s="193"/>
      <c r="EY5" s="193"/>
      <c r="EZ5" s="193"/>
      <c r="FA5" s="193"/>
      <c r="FB5" s="193"/>
      <c r="FC5" s="193"/>
      <c r="FD5" s="193"/>
    </row>
    <row r="6" spans="2:160" s="109" customFormat="1" x14ac:dyDescent="0.65">
      <c r="B6" s="104"/>
      <c r="C6" s="105" t="s">
        <v>173</v>
      </c>
      <c r="D6" s="105" t="s">
        <v>173</v>
      </c>
      <c r="E6" s="106" t="s">
        <v>174</v>
      </c>
      <c r="F6" s="105" t="s">
        <v>173</v>
      </c>
      <c r="G6" s="104" t="s">
        <v>175</v>
      </c>
      <c r="H6" s="105" t="s">
        <v>173</v>
      </c>
      <c r="I6" s="105" t="s">
        <v>173</v>
      </c>
      <c r="J6" s="105" t="s">
        <v>173</v>
      </c>
      <c r="K6" s="105" t="s">
        <v>173</v>
      </c>
      <c r="L6" s="105" t="s">
        <v>173</v>
      </c>
      <c r="M6" s="105" t="s">
        <v>173</v>
      </c>
      <c r="N6" s="107" t="s">
        <v>177</v>
      </c>
      <c r="O6" s="107" t="s">
        <v>177</v>
      </c>
      <c r="P6" s="107" t="s">
        <v>177</v>
      </c>
      <c r="Q6" s="105" t="s">
        <v>173</v>
      </c>
      <c r="R6" s="105" t="s">
        <v>173</v>
      </c>
      <c r="S6" s="105" t="s">
        <v>173</v>
      </c>
      <c r="T6" s="106" t="s">
        <v>176</v>
      </c>
      <c r="U6" s="105" t="s">
        <v>173</v>
      </c>
      <c r="V6" s="104" t="s">
        <v>177</v>
      </c>
      <c r="W6" s="104" t="s">
        <v>177</v>
      </c>
      <c r="X6" s="104" t="s">
        <v>177</v>
      </c>
      <c r="Y6" s="104" t="s">
        <v>177</v>
      </c>
      <c r="Z6" s="104" t="s">
        <v>177</v>
      </c>
      <c r="AA6" s="104" t="s">
        <v>177</v>
      </c>
      <c r="AB6" s="104" t="s">
        <v>177</v>
      </c>
      <c r="AC6" s="104" t="s">
        <v>177</v>
      </c>
      <c r="AD6" s="104" t="s">
        <v>177</v>
      </c>
      <c r="AE6" s="104" t="s">
        <v>177</v>
      </c>
      <c r="AF6" s="104" t="s">
        <v>177</v>
      </c>
      <c r="AG6" s="104" t="s">
        <v>177</v>
      </c>
      <c r="AH6" s="107" t="s">
        <v>177</v>
      </c>
      <c r="AI6" s="107" t="s">
        <v>177</v>
      </c>
      <c r="AJ6" s="107" t="s">
        <v>177</v>
      </c>
      <c r="AK6" s="107" t="s">
        <v>177</v>
      </c>
      <c r="AL6" s="104" t="s">
        <v>177</v>
      </c>
      <c r="AM6" s="104" t="s">
        <v>177</v>
      </c>
      <c r="AN6" s="104" t="s">
        <v>177</v>
      </c>
      <c r="AO6" s="104" t="s">
        <v>177</v>
      </c>
      <c r="AP6" s="104" t="s">
        <v>177</v>
      </c>
      <c r="AQ6" s="104" t="s">
        <v>177</v>
      </c>
      <c r="AR6" s="104" t="s">
        <v>177</v>
      </c>
      <c r="AS6" s="104" t="s">
        <v>177</v>
      </c>
      <c r="AT6" s="104" t="s">
        <v>177</v>
      </c>
      <c r="AU6" s="104" t="s">
        <v>177</v>
      </c>
      <c r="AV6" s="104" t="s">
        <v>177</v>
      </c>
      <c r="AW6" s="104" t="s">
        <v>177</v>
      </c>
      <c r="AX6" s="104" t="s">
        <v>177</v>
      </c>
      <c r="AY6" s="104" t="s">
        <v>177</v>
      </c>
      <c r="AZ6" s="105" t="s">
        <v>173</v>
      </c>
      <c r="BA6" s="105" t="s">
        <v>173</v>
      </c>
      <c r="BB6" s="105" t="s">
        <v>173</v>
      </c>
      <c r="BC6" s="107" t="s">
        <v>177</v>
      </c>
      <c r="BD6" s="105" t="s">
        <v>173</v>
      </c>
      <c r="BE6" s="105" t="s">
        <v>173</v>
      </c>
      <c r="BF6" s="105" t="s">
        <v>173</v>
      </c>
      <c r="BG6" s="107" t="s">
        <v>177</v>
      </c>
      <c r="BH6" s="105" t="s">
        <v>173</v>
      </c>
      <c r="BI6" s="105" t="s">
        <v>173</v>
      </c>
      <c r="BJ6" s="105" t="s">
        <v>173</v>
      </c>
      <c r="BK6" s="105" t="s">
        <v>173</v>
      </c>
      <c r="BL6" s="105" t="s">
        <v>173</v>
      </c>
      <c r="BM6" s="105" t="s">
        <v>173</v>
      </c>
      <c r="BN6" s="107" t="s">
        <v>177</v>
      </c>
      <c r="BO6" s="104" t="s">
        <v>177</v>
      </c>
      <c r="BP6" s="104" t="s">
        <v>175</v>
      </c>
      <c r="BQ6" s="104" t="s">
        <v>177</v>
      </c>
      <c r="BR6" s="104" t="s">
        <v>175</v>
      </c>
      <c r="BS6" s="104" t="s">
        <v>177</v>
      </c>
      <c r="BT6" s="104" t="s">
        <v>175</v>
      </c>
      <c r="BU6" s="104" t="s">
        <v>177</v>
      </c>
      <c r="BV6" s="104" t="s">
        <v>175</v>
      </c>
      <c r="BW6" s="104" t="s">
        <v>177</v>
      </c>
      <c r="BX6" s="104" t="s">
        <v>177</v>
      </c>
      <c r="BY6" s="105" t="s">
        <v>173</v>
      </c>
      <c r="BZ6" s="105" t="s">
        <v>173</v>
      </c>
      <c r="CA6" s="105" t="s">
        <v>173</v>
      </c>
      <c r="CB6" s="105" t="s">
        <v>173</v>
      </c>
      <c r="CC6" s="105" t="s">
        <v>173</v>
      </c>
      <c r="CD6" s="105" t="s">
        <v>173</v>
      </c>
      <c r="CE6" s="108" t="s">
        <v>175</v>
      </c>
      <c r="CF6" s="104" t="s">
        <v>177</v>
      </c>
      <c r="CG6" s="104" t="s">
        <v>177</v>
      </c>
      <c r="CH6" s="104" t="s">
        <v>177</v>
      </c>
      <c r="CI6" s="104" t="s">
        <v>177</v>
      </c>
      <c r="CJ6" s="104" t="s">
        <v>177</v>
      </c>
      <c r="CK6" s="104" t="s">
        <v>177</v>
      </c>
      <c r="CL6" s="104" t="s">
        <v>177</v>
      </c>
      <c r="CM6" s="104" t="s">
        <v>177</v>
      </c>
      <c r="CN6" s="104" t="s">
        <v>177</v>
      </c>
      <c r="CO6" s="104" t="s">
        <v>177</v>
      </c>
      <c r="CP6" s="104" t="s">
        <v>177</v>
      </c>
      <c r="CQ6" s="104" t="s">
        <v>177</v>
      </c>
      <c r="CR6" s="104" t="s">
        <v>177</v>
      </c>
      <c r="CS6" s="104" t="s">
        <v>177</v>
      </c>
      <c r="CT6" s="104" t="s">
        <v>177</v>
      </c>
      <c r="CU6" s="104" t="s">
        <v>177</v>
      </c>
      <c r="CV6" s="104" t="s">
        <v>177</v>
      </c>
      <c r="CW6" s="104" t="s">
        <v>177</v>
      </c>
      <c r="CX6" s="104" t="s">
        <v>177</v>
      </c>
      <c r="CY6" s="104" t="s">
        <v>177</v>
      </c>
      <c r="CZ6" s="104" t="s">
        <v>177</v>
      </c>
      <c r="DA6" s="104" t="s">
        <v>177</v>
      </c>
      <c r="DB6" s="104" t="s">
        <v>177</v>
      </c>
      <c r="DC6" s="104" t="s">
        <v>177</v>
      </c>
      <c r="DD6" s="104" t="s">
        <v>177</v>
      </c>
      <c r="DE6" s="104" t="s">
        <v>177</v>
      </c>
      <c r="DF6" s="104" t="s">
        <v>177</v>
      </c>
      <c r="DG6" s="104" t="s">
        <v>177</v>
      </c>
      <c r="DH6" s="104" t="s">
        <v>177</v>
      </c>
      <c r="DI6" s="104" t="s">
        <v>177</v>
      </c>
      <c r="DJ6" s="104" t="s">
        <v>177</v>
      </c>
      <c r="DK6" s="104" t="s">
        <v>177</v>
      </c>
      <c r="DL6" s="104" t="s">
        <v>177</v>
      </c>
      <c r="DM6" s="104" t="s">
        <v>177</v>
      </c>
      <c r="DN6" s="104" t="s">
        <v>177</v>
      </c>
      <c r="DO6" s="104" t="s">
        <v>177</v>
      </c>
      <c r="DP6" s="104" t="s">
        <v>177</v>
      </c>
      <c r="DQ6" s="104" t="s">
        <v>177</v>
      </c>
      <c r="DR6" s="104" t="s">
        <v>177</v>
      </c>
      <c r="DS6" s="104" t="s">
        <v>177</v>
      </c>
      <c r="DT6" s="104" t="s">
        <v>177</v>
      </c>
      <c r="DU6" s="104" t="s">
        <v>177</v>
      </c>
      <c r="DV6" s="104" t="s">
        <v>177</v>
      </c>
      <c r="DW6" s="104" t="s">
        <v>177</v>
      </c>
      <c r="DX6" s="104" t="s">
        <v>177</v>
      </c>
      <c r="DY6" s="104" t="s">
        <v>177</v>
      </c>
      <c r="DZ6" s="104" t="s">
        <v>177</v>
      </c>
      <c r="EA6" s="104" t="s">
        <v>177</v>
      </c>
      <c r="EB6" s="104" t="s">
        <v>177</v>
      </c>
      <c r="EC6" s="104" t="s">
        <v>177</v>
      </c>
      <c r="ED6" s="104" t="s">
        <v>185</v>
      </c>
      <c r="EE6" s="104" t="s">
        <v>185</v>
      </c>
      <c r="EF6" s="104" t="s">
        <v>185</v>
      </c>
      <c r="EG6" s="104" t="s">
        <v>185</v>
      </c>
      <c r="EH6" s="194"/>
      <c r="EI6" s="194"/>
      <c r="EJ6" s="194"/>
      <c r="EK6" s="194"/>
      <c r="EL6" s="194"/>
      <c r="EM6" s="194"/>
      <c r="EN6" s="194"/>
      <c r="EO6" s="194"/>
      <c r="EP6" s="194"/>
      <c r="EQ6" s="194"/>
      <c r="ER6" s="194"/>
      <c r="ES6" s="194"/>
      <c r="ET6" s="194"/>
      <c r="EU6" s="194"/>
      <c r="EV6" s="194"/>
      <c r="EW6" s="194"/>
      <c r="EX6" s="194"/>
      <c r="EY6" s="194"/>
      <c r="EZ6" s="194"/>
      <c r="FA6" s="194"/>
      <c r="FB6" s="194"/>
      <c r="FC6" s="194"/>
      <c r="FD6" s="194"/>
    </row>
    <row r="7" spans="2:160" x14ac:dyDescent="0.65">
      <c r="B7" s="2">
        <v>1</v>
      </c>
      <c r="C7" s="190"/>
      <c r="D7" s="190"/>
      <c r="E7" s="190"/>
      <c r="F7" s="190"/>
      <c r="G7" s="190"/>
      <c r="H7" s="190"/>
      <c r="I7" s="190"/>
      <c r="J7" s="190"/>
      <c r="K7" s="190"/>
      <c r="L7" s="190"/>
      <c r="M7" s="190"/>
      <c r="N7" s="190"/>
      <c r="O7" s="190"/>
      <c r="P7" s="190"/>
      <c r="Q7" s="190"/>
      <c r="R7" s="190"/>
      <c r="S7" s="190"/>
      <c r="T7" s="336" t="str">
        <f t="shared" ref="T7:T11" si="0">IF(S7&lt;&gt;"",IF(S7="","",IF(LEN(S7)=17,S7,TEXT(E7,"000")&amp;TEXT(S7,"00000000000000"))),IF(S7="","",IF(LEN(S7)=17,S7,TEXT(E7,"000")&amp;TEXT(S7,"00000000000000"))))</f>
        <v/>
      </c>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1"/>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10" t="str">
        <f>IF(T7="","",1)</f>
        <v/>
      </c>
      <c r="EE7" s="110" t="str">
        <f>IF(T7="","",1)</f>
        <v/>
      </c>
      <c r="EF7" s="110">
        <f>COUNTIF($ED$7:$ED$56,ED7)</f>
        <v>50</v>
      </c>
      <c r="EG7" s="189" t="str">
        <f>EE7&amp;"/"&amp;EF7</f>
        <v>/50</v>
      </c>
      <c r="EH7" s="195"/>
      <c r="EI7" s="195"/>
      <c r="EJ7" s="195"/>
      <c r="EK7" s="195"/>
      <c r="EL7" s="195"/>
      <c r="EM7" s="195"/>
      <c r="EN7" s="195"/>
      <c r="EO7" s="195"/>
      <c r="EP7" s="195"/>
      <c r="EQ7" s="195"/>
      <c r="ER7" s="195"/>
      <c r="ES7" s="195"/>
      <c r="ET7" s="195"/>
      <c r="EU7" s="195"/>
      <c r="EV7" s="195"/>
      <c r="EW7" s="195"/>
      <c r="EX7" s="195"/>
      <c r="EY7" s="195"/>
      <c r="EZ7" s="195"/>
      <c r="FA7" s="195"/>
      <c r="FB7" s="195"/>
      <c r="FC7" s="195"/>
      <c r="FD7" s="195"/>
    </row>
    <row r="8" spans="2:160" x14ac:dyDescent="0.65">
      <c r="B8" s="2">
        <v>2</v>
      </c>
      <c r="C8" s="190"/>
      <c r="D8" s="190"/>
      <c r="E8" s="190"/>
      <c r="F8" s="190"/>
      <c r="G8" s="190"/>
      <c r="H8" s="190"/>
      <c r="I8" s="190"/>
      <c r="J8" s="190"/>
      <c r="K8" s="190"/>
      <c r="L8" s="190"/>
      <c r="M8" s="190"/>
      <c r="N8" s="190"/>
      <c r="O8" s="190"/>
      <c r="P8" s="190"/>
      <c r="Q8" s="190"/>
      <c r="R8" s="190"/>
      <c r="S8" s="190"/>
      <c r="T8" s="336" t="str">
        <f t="shared" si="0"/>
        <v/>
      </c>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1"/>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10" t="str">
        <f t="shared" ref="ED8:ED39" si="1">IF(T8="","",IF(T8=T7,ED7,ED7+1))</f>
        <v/>
      </c>
      <c r="EE8" s="110" t="str">
        <f t="shared" ref="EE8:EE39" si="2">IF(T8="","",IF(T8=T7,EE7+1,1))</f>
        <v/>
      </c>
      <c r="EF8" s="110" t="str">
        <f t="shared" ref="EF8:EF39" si="3">IF(T8="","",COUNTIF($ED$7:$ED$56,ED8))</f>
        <v/>
      </c>
      <c r="EG8" s="189" t="str">
        <f t="shared" ref="EG8:EG39" si="4">IF(T8="","",EE8&amp;"/"&amp;EF8)</f>
        <v/>
      </c>
      <c r="EH8" s="195"/>
      <c r="EI8" s="195"/>
      <c r="EJ8" s="195"/>
      <c r="EK8" s="195"/>
      <c r="EL8" s="195"/>
      <c r="EM8" s="195"/>
      <c r="EN8" s="195"/>
      <c r="EO8" s="195"/>
      <c r="EP8" s="195"/>
      <c r="EQ8" s="195"/>
      <c r="ER8" s="195"/>
      <c r="ES8" s="195"/>
      <c r="ET8" s="195"/>
      <c r="EU8" s="195"/>
      <c r="EV8" s="195"/>
      <c r="EW8" s="195"/>
      <c r="EX8" s="195"/>
      <c r="EY8" s="195"/>
      <c r="EZ8" s="195"/>
      <c r="FA8" s="195"/>
      <c r="FB8" s="195"/>
      <c r="FC8" s="195"/>
      <c r="FD8" s="195"/>
    </row>
    <row r="9" spans="2:160" x14ac:dyDescent="0.65">
      <c r="B9" s="2">
        <v>3</v>
      </c>
      <c r="C9" s="190"/>
      <c r="D9" s="190"/>
      <c r="E9" s="190"/>
      <c r="F9" s="190"/>
      <c r="G9" s="190"/>
      <c r="H9" s="190"/>
      <c r="I9" s="190"/>
      <c r="J9" s="190"/>
      <c r="K9" s="190"/>
      <c r="L9" s="190"/>
      <c r="M9" s="190"/>
      <c r="N9" s="190"/>
      <c r="O9" s="190"/>
      <c r="P9" s="190"/>
      <c r="Q9" s="190"/>
      <c r="R9" s="190"/>
      <c r="S9" s="190"/>
      <c r="T9" s="336" t="str">
        <f t="shared" si="0"/>
        <v/>
      </c>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1"/>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10" t="str">
        <f t="shared" si="1"/>
        <v/>
      </c>
      <c r="EE9" s="110" t="str">
        <f t="shared" si="2"/>
        <v/>
      </c>
      <c r="EF9" s="110" t="str">
        <f t="shared" si="3"/>
        <v/>
      </c>
      <c r="EG9" s="189" t="str">
        <f t="shared" si="4"/>
        <v/>
      </c>
      <c r="EH9" s="195"/>
      <c r="EI9" s="195"/>
      <c r="EJ9" s="195"/>
      <c r="EK9" s="195"/>
      <c r="EL9" s="195"/>
      <c r="EM9" s="195"/>
      <c r="EN9" s="195"/>
      <c r="EO9" s="195"/>
      <c r="EP9" s="195"/>
      <c r="EQ9" s="195"/>
      <c r="ER9" s="195"/>
      <c r="ES9" s="195"/>
      <c r="ET9" s="195"/>
      <c r="EU9" s="195"/>
      <c r="EV9" s="195"/>
      <c r="EW9" s="195"/>
      <c r="EX9" s="195"/>
      <c r="EY9" s="195"/>
      <c r="EZ9" s="195"/>
      <c r="FA9" s="195"/>
      <c r="FB9" s="195"/>
      <c r="FC9" s="195"/>
      <c r="FD9" s="195"/>
    </row>
    <row r="10" spans="2:160" x14ac:dyDescent="0.65">
      <c r="B10" s="2">
        <v>4</v>
      </c>
      <c r="C10" s="190"/>
      <c r="D10" s="190"/>
      <c r="E10" s="190"/>
      <c r="F10" s="190"/>
      <c r="G10" s="190"/>
      <c r="H10" s="190"/>
      <c r="I10" s="190"/>
      <c r="J10" s="190"/>
      <c r="K10" s="190"/>
      <c r="L10" s="190"/>
      <c r="M10" s="190"/>
      <c r="N10" s="190"/>
      <c r="O10" s="190"/>
      <c r="P10" s="190"/>
      <c r="Q10" s="190"/>
      <c r="R10" s="190"/>
      <c r="S10" s="190"/>
      <c r="T10" s="336" t="str">
        <f t="shared" si="0"/>
        <v/>
      </c>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1"/>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10" t="str">
        <f t="shared" si="1"/>
        <v/>
      </c>
      <c r="EE10" s="110" t="str">
        <f t="shared" si="2"/>
        <v/>
      </c>
      <c r="EF10" s="110" t="str">
        <f t="shared" si="3"/>
        <v/>
      </c>
      <c r="EG10" s="189" t="str">
        <f t="shared" si="4"/>
        <v/>
      </c>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row>
    <row r="11" spans="2:160" x14ac:dyDescent="0.65">
      <c r="B11" s="2">
        <v>5</v>
      </c>
      <c r="C11" s="190"/>
      <c r="D11" s="190"/>
      <c r="E11" s="190"/>
      <c r="F11" s="190"/>
      <c r="G11" s="190"/>
      <c r="H11" s="190"/>
      <c r="I11" s="190"/>
      <c r="J11" s="190"/>
      <c r="K11" s="190"/>
      <c r="L11" s="190"/>
      <c r="M11" s="190"/>
      <c r="N11" s="190"/>
      <c r="O11" s="190"/>
      <c r="P11" s="190"/>
      <c r="Q11" s="190"/>
      <c r="R11" s="190"/>
      <c r="S11" s="190"/>
      <c r="T11" s="336" t="str">
        <f t="shared" si="0"/>
        <v/>
      </c>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1"/>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10" t="str">
        <f t="shared" si="1"/>
        <v/>
      </c>
      <c r="EE11" s="110" t="str">
        <f t="shared" si="2"/>
        <v/>
      </c>
      <c r="EF11" s="110" t="str">
        <f t="shared" si="3"/>
        <v/>
      </c>
      <c r="EG11" s="189" t="str">
        <f t="shared" si="4"/>
        <v/>
      </c>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row>
    <row r="12" spans="2:160" x14ac:dyDescent="0.65">
      <c r="B12" s="2">
        <v>6</v>
      </c>
      <c r="C12" s="190"/>
      <c r="D12" s="190"/>
      <c r="E12" s="190"/>
      <c r="F12" s="190"/>
      <c r="G12" s="190"/>
      <c r="H12" s="190"/>
      <c r="I12" s="190"/>
      <c r="J12" s="190"/>
      <c r="K12" s="190"/>
      <c r="L12" s="190"/>
      <c r="M12" s="190"/>
      <c r="N12" s="190"/>
      <c r="O12" s="190"/>
      <c r="P12" s="190"/>
      <c r="Q12" s="190"/>
      <c r="R12" s="190"/>
      <c r="S12" s="190"/>
      <c r="T12" s="336" t="str">
        <f>IF(S12&lt;&gt;"",IF(S12="","",IF(LEN(S12)=17,S12,TEXT(E12,"000")&amp;TEXT(S12,"00000000000000"))),IF(S12="","",IF(LEN(S12)=17,S12,TEXT(E12,"000")&amp;TEXT(S12,"00000000000000"))))</f>
        <v/>
      </c>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1"/>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10" t="str">
        <f t="shared" si="1"/>
        <v/>
      </c>
      <c r="EE12" s="110" t="str">
        <f t="shared" si="2"/>
        <v/>
      </c>
      <c r="EF12" s="110" t="str">
        <f t="shared" si="3"/>
        <v/>
      </c>
      <c r="EG12" s="189" t="str">
        <f t="shared" si="4"/>
        <v/>
      </c>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row>
    <row r="13" spans="2:160" x14ac:dyDescent="0.65">
      <c r="B13" s="2">
        <v>7</v>
      </c>
      <c r="C13" s="190"/>
      <c r="D13" s="190"/>
      <c r="E13" s="190"/>
      <c r="F13" s="190"/>
      <c r="G13" s="190"/>
      <c r="H13" s="190"/>
      <c r="I13" s="190"/>
      <c r="J13" s="190"/>
      <c r="K13" s="190"/>
      <c r="L13" s="190"/>
      <c r="M13" s="190"/>
      <c r="N13" s="190"/>
      <c r="O13" s="190"/>
      <c r="P13" s="190"/>
      <c r="Q13" s="190"/>
      <c r="R13" s="190"/>
      <c r="S13" s="190"/>
      <c r="T13" s="336" t="str">
        <f t="shared" ref="T13:T56" si="5">IF(S13&lt;&gt;"",IF(S13="","",IF(LEN(S13)=17,S13,TEXT(E13,"000")&amp;TEXT(S13,"00000000000000"))),IF(S13="","",IF(LEN(S13)=17,S13,TEXT(E13,"000")&amp;TEXT(S13,"00000000000000"))))</f>
        <v/>
      </c>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1"/>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10" t="str">
        <f t="shared" si="1"/>
        <v/>
      </c>
      <c r="EE13" s="110" t="str">
        <f t="shared" si="2"/>
        <v/>
      </c>
      <c r="EF13" s="110" t="str">
        <f t="shared" si="3"/>
        <v/>
      </c>
      <c r="EG13" s="189" t="str">
        <f t="shared" si="4"/>
        <v/>
      </c>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row>
    <row r="14" spans="2:160" x14ac:dyDescent="0.65">
      <c r="B14" s="2">
        <v>8</v>
      </c>
      <c r="C14" s="190"/>
      <c r="D14" s="190"/>
      <c r="E14" s="190"/>
      <c r="F14" s="190"/>
      <c r="G14" s="190"/>
      <c r="H14" s="190"/>
      <c r="I14" s="190"/>
      <c r="J14" s="190"/>
      <c r="K14" s="190"/>
      <c r="L14" s="190"/>
      <c r="M14" s="190"/>
      <c r="N14" s="190"/>
      <c r="O14" s="190"/>
      <c r="P14" s="190"/>
      <c r="Q14" s="190"/>
      <c r="R14" s="190"/>
      <c r="S14" s="190"/>
      <c r="T14" s="336" t="str">
        <f t="shared" si="5"/>
        <v/>
      </c>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1"/>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10" t="str">
        <f t="shared" si="1"/>
        <v/>
      </c>
      <c r="EE14" s="110" t="str">
        <f t="shared" si="2"/>
        <v/>
      </c>
      <c r="EF14" s="110" t="str">
        <f t="shared" si="3"/>
        <v/>
      </c>
      <c r="EG14" s="189" t="str">
        <f t="shared" si="4"/>
        <v/>
      </c>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row>
    <row r="15" spans="2:160" x14ac:dyDescent="0.65">
      <c r="B15" s="2">
        <v>9</v>
      </c>
      <c r="C15" s="190"/>
      <c r="D15" s="190"/>
      <c r="E15" s="190"/>
      <c r="F15" s="190"/>
      <c r="G15" s="190"/>
      <c r="H15" s="190"/>
      <c r="I15" s="190"/>
      <c r="J15" s="190"/>
      <c r="K15" s="190"/>
      <c r="L15" s="190"/>
      <c r="M15" s="190"/>
      <c r="N15" s="190"/>
      <c r="O15" s="190"/>
      <c r="P15" s="190"/>
      <c r="Q15" s="190"/>
      <c r="R15" s="190"/>
      <c r="S15" s="190"/>
      <c r="T15" s="336" t="str">
        <f t="shared" si="5"/>
        <v/>
      </c>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1"/>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10" t="str">
        <f t="shared" si="1"/>
        <v/>
      </c>
      <c r="EE15" s="110" t="str">
        <f t="shared" si="2"/>
        <v/>
      </c>
      <c r="EF15" s="110" t="str">
        <f t="shared" si="3"/>
        <v/>
      </c>
      <c r="EG15" s="189" t="str">
        <f t="shared" si="4"/>
        <v/>
      </c>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row>
    <row r="16" spans="2:160" x14ac:dyDescent="0.65">
      <c r="B16" s="2">
        <v>10</v>
      </c>
      <c r="C16" s="190"/>
      <c r="D16" s="190"/>
      <c r="E16" s="190"/>
      <c r="F16" s="190"/>
      <c r="G16" s="190"/>
      <c r="H16" s="190"/>
      <c r="I16" s="190"/>
      <c r="J16" s="190"/>
      <c r="K16" s="190"/>
      <c r="L16" s="190"/>
      <c r="M16" s="190"/>
      <c r="N16" s="190"/>
      <c r="O16" s="190"/>
      <c r="P16" s="190"/>
      <c r="Q16" s="190"/>
      <c r="R16" s="190"/>
      <c r="S16" s="190"/>
      <c r="T16" s="336" t="str">
        <f t="shared" si="5"/>
        <v/>
      </c>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1"/>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10" t="str">
        <f t="shared" si="1"/>
        <v/>
      </c>
      <c r="EE16" s="110" t="str">
        <f t="shared" si="2"/>
        <v/>
      </c>
      <c r="EF16" s="110" t="str">
        <f t="shared" si="3"/>
        <v/>
      </c>
      <c r="EG16" s="189" t="str">
        <f t="shared" si="4"/>
        <v/>
      </c>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row>
    <row r="17" spans="2:160" x14ac:dyDescent="0.65">
      <c r="B17" s="2">
        <v>11</v>
      </c>
      <c r="C17" s="190"/>
      <c r="D17" s="190"/>
      <c r="E17" s="190"/>
      <c r="F17" s="190"/>
      <c r="G17" s="190"/>
      <c r="H17" s="190"/>
      <c r="I17" s="190"/>
      <c r="J17" s="190"/>
      <c r="K17" s="190"/>
      <c r="L17" s="190"/>
      <c r="M17" s="190"/>
      <c r="N17" s="190"/>
      <c r="O17" s="190"/>
      <c r="P17" s="190"/>
      <c r="Q17" s="190"/>
      <c r="R17" s="190"/>
      <c r="S17" s="190"/>
      <c r="T17" s="336" t="str">
        <f t="shared" si="5"/>
        <v/>
      </c>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1"/>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10" t="str">
        <f t="shared" si="1"/>
        <v/>
      </c>
      <c r="EE17" s="110" t="str">
        <f t="shared" si="2"/>
        <v/>
      </c>
      <c r="EF17" s="110" t="str">
        <f t="shared" si="3"/>
        <v/>
      </c>
      <c r="EG17" s="189" t="str">
        <f t="shared" si="4"/>
        <v/>
      </c>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row>
    <row r="18" spans="2:160" x14ac:dyDescent="0.65">
      <c r="B18" s="2">
        <v>12</v>
      </c>
      <c r="C18" s="190"/>
      <c r="D18" s="190"/>
      <c r="E18" s="190"/>
      <c r="F18" s="190"/>
      <c r="G18" s="190"/>
      <c r="H18" s="190"/>
      <c r="I18" s="190"/>
      <c r="J18" s="190"/>
      <c r="K18" s="190"/>
      <c r="L18" s="190"/>
      <c r="M18" s="190"/>
      <c r="N18" s="190"/>
      <c r="O18" s="190"/>
      <c r="P18" s="190"/>
      <c r="Q18" s="190"/>
      <c r="R18" s="190"/>
      <c r="S18" s="190"/>
      <c r="T18" s="336" t="str">
        <f t="shared" si="5"/>
        <v/>
      </c>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1"/>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10" t="str">
        <f t="shared" si="1"/>
        <v/>
      </c>
      <c r="EE18" s="110" t="str">
        <f t="shared" si="2"/>
        <v/>
      </c>
      <c r="EF18" s="110" t="str">
        <f t="shared" si="3"/>
        <v/>
      </c>
      <c r="EG18" s="189" t="str">
        <f t="shared" si="4"/>
        <v/>
      </c>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row>
    <row r="19" spans="2:160" x14ac:dyDescent="0.65">
      <c r="B19" s="2">
        <v>13</v>
      </c>
      <c r="C19" s="190"/>
      <c r="D19" s="190"/>
      <c r="E19" s="190"/>
      <c r="F19" s="190"/>
      <c r="G19" s="190"/>
      <c r="H19" s="190"/>
      <c r="I19" s="190"/>
      <c r="J19" s="190"/>
      <c r="K19" s="190"/>
      <c r="L19" s="190"/>
      <c r="M19" s="190"/>
      <c r="N19" s="190"/>
      <c r="O19" s="190"/>
      <c r="P19" s="190"/>
      <c r="Q19" s="190"/>
      <c r="R19" s="190"/>
      <c r="S19" s="190"/>
      <c r="T19" s="336" t="str">
        <f t="shared" si="5"/>
        <v/>
      </c>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1"/>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10" t="str">
        <f t="shared" si="1"/>
        <v/>
      </c>
      <c r="EE19" s="110" t="str">
        <f t="shared" si="2"/>
        <v/>
      </c>
      <c r="EF19" s="110" t="str">
        <f t="shared" si="3"/>
        <v/>
      </c>
      <c r="EG19" s="189" t="str">
        <f t="shared" si="4"/>
        <v/>
      </c>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row>
    <row r="20" spans="2:160" x14ac:dyDescent="0.65">
      <c r="B20" s="2">
        <v>14</v>
      </c>
      <c r="C20" s="190"/>
      <c r="D20" s="190"/>
      <c r="E20" s="190"/>
      <c r="F20" s="190"/>
      <c r="G20" s="190"/>
      <c r="H20" s="190"/>
      <c r="I20" s="190"/>
      <c r="J20" s="190"/>
      <c r="K20" s="190"/>
      <c r="L20" s="190"/>
      <c r="M20" s="190"/>
      <c r="N20" s="190"/>
      <c r="O20" s="190"/>
      <c r="P20" s="190"/>
      <c r="Q20" s="190"/>
      <c r="R20" s="190"/>
      <c r="S20" s="190"/>
      <c r="T20" s="336" t="str">
        <f t="shared" si="5"/>
        <v/>
      </c>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1"/>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10" t="str">
        <f t="shared" si="1"/>
        <v/>
      </c>
      <c r="EE20" s="110" t="str">
        <f t="shared" si="2"/>
        <v/>
      </c>
      <c r="EF20" s="110" t="str">
        <f t="shared" si="3"/>
        <v/>
      </c>
      <c r="EG20" s="189" t="str">
        <f t="shared" si="4"/>
        <v/>
      </c>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row>
    <row r="21" spans="2:160" x14ac:dyDescent="0.65">
      <c r="B21" s="2">
        <v>15</v>
      </c>
      <c r="C21" s="190"/>
      <c r="D21" s="190"/>
      <c r="E21" s="190"/>
      <c r="F21" s="190"/>
      <c r="G21" s="190"/>
      <c r="H21" s="190"/>
      <c r="I21" s="190"/>
      <c r="J21" s="190"/>
      <c r="K21" s="190"/>
      <c r="L21" s="190"/>
      <c r="M21" s="190"/>
      <c r="N21" s="190"/>
      <c r="O21" s="190"/>
      <c r="P21" s="190"/>
      <c r="Q21" s="190"/>
      <c r="R21" s="190"/>
      <c r="S21" s="190"/>
      <c r="T21" s="336" t="str">
        <f t="shared" si="5"/>
        <v/>
      </c>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1"/>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10" t="str">
        <f t="shared" si="1"/>
        <v/>
      </c>
      <c r="EE21" s="110" t="str">
        <f t="shared" si="2"/>
        <v/>
      </c>
      <c r="EF21" s="110" t="str">
        <f t="shared" si="3"/>
        <v/>
      </c>
      <c r="EG21" s="189" t="str">
        <f t="shared" si="4"/>
        <v/>
      </c>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row>
    <row r="22" spans="2:160" x14ac:dyDescent="0.65">
      <c r="B22" s="2">
        <v>16</v>
      </c>
      <c r="C22" s="190"/>
      <c r="D22" s="190"/>
      <c r="E22" s="190"/>
      <c r="F22" s="190"/>
      <c r="G22" s="190"/>
      <c r="H22" s="190"/>
      <c r="I22" s="190"/>
      <c r="J22" s="190"/>
      <c r="K22" s="190"/>
      <c r="L22" s="190"/>
      <c r="M22" s="190"/>
      <c r="N22" s="190"/>
      <c r="O22" s="190"/>
      <c r="P22" s="190"/>
      <c r="Q22" s="190"/>
      <c r="R22" s="190"/>
      <c r="S22" s="190"/>
      <c r="T22" s="336" t="str">
        <f t="shared" si="5"/>
        <v/>
      </c>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1"/>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10" t="str">
        <f t="shared" si="1"/>
        <v/>
      </c>
      <c r="EE22" s="110" t="str">
        <f t="shared" si="2"/>
        <v/>
      </c>
      <c r="EF22" s="110" t="str">
        <f t="shared" si="3"/>
        <v/>
      </c>
      <c r="EG22" s="189" t="str">
        <f t="shared" si="4"/>
        <v/>
      </c>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row>
    <row r="23" spans="2:160" x14ac:dyDescent="0.65">
      <c r="B23" s="2">
        <v>17</v>
      </c>
      <c r="C23" s="190"/>
      <c r="D23" s="190"/>
      <c r="E23" s="190"/>
      <c r="F23" s="190"/>
      <c r="G23" s="190"/>
      <c r="H23" s="190"/>
      <c r="I23" s="190"/>
      <c r="J23" s="190"/>
      <c r="K23" s="190"/>
      <c r="L23" s="190"/>
      <c r="M23" s="190"/>
      <c r="N23" s="190"/>
      <c r="O23" s="190"/>
      <c r="P23" s="190"/>
      <c r="Q23" s="190"/>
      <c r="R23" s="190"/>
      <c r="S23" s="190"/>
      <c r="T23" s="336" t="str">
        <f t="shared" si="5"/>
        <v/>
      </c>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1"/>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10" t="str">
        <f t="shared" si="1"/>
        <v/>
      </c>
      <c r="EE23" s="110" t="str">
        <f t="shared" si="2"/>
        <v/>
      </c>
      <c r="EF23" s="110" t="str">
        <f t="shared" si="3"/>
        <v/>
      </c>
      <c r="EG23" s="189" t="str">
        <f t="shared" si="4"/>
        <v/>
      </c>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row>
    <row r="24" spans="2:160" x14ac:dyDescent="0.65">
      <c r="B24" s="2">
        <v>18</v>
      </c>
      <c r="C24" s="190"/>
      <c r="D24" s="190"/>
      <c r="E24" s="190"/>
      <c r="F24" s="190"/>
      <c r="G24" s="190"/>
      <c r="H24" s="190"/>
      <c r="I24" s="190"/>
      <c r="J24" s="190"/>
      <c r="K24" s="190"/>
      <c r="L24" s="190"/>
      <c r="M24" s="190"/>
      <c r="N24" s="190"/>
      <c r="O24" s="190"/>
      <c r="P24" s="190"/>
      <c r="Q24" s="190"/>
      <c r="R24" s="190"/>
      <c r="S24" s="190"/>
      <c r="T24" s="336" t="str">
        <f t="shared" si="5"/>
        <v/>
      </c>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1"/>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10" t="str">
        <f t="shared" si="1"/>
        <v/>
      </c>
      <c r="EE24" s="110" t="str">
        <f t="shared" si="2"/>
        <v/>
      </c>
      <c r="EF24" s="110" t="str">
        <f t="shared" si="3"/>
        <v/>
      </c>
      <c r="EG24" s="189" t="str">
        <f t="shared" si="4"/>
        <v/>
      </c>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row>
    <row r="25" spans="2:160" x14ac:dyDescent="0.65">
      <c r="B25" s="2">
        <v>19</v>
      </c>
      <c r="C25" s="190"/>
      <c r="D25" s="190"/>
      <c r="E25" s="190"/>
      <c r="F25" s="190"/>
      <c r="G25" s="190"/>
      <c r="H25" s="190"/>
      <c r="I25" s="190"/>
      <c r="J25" s="190"/>
      <c r="K25" s="190"/>
      <c r="L25" s="190"/>
      <c r="M25" s="190"/>
      <c r="N25" s="190"/>
      <c r="O25" s="190"/>
      <c r="P25" s="190"/>
      <c r="Q25" s="190"/>
      <c r="R25" s="190"/>
      <c r="S25" s="190"/>
      <c r="T25" s="336" t="str">
        <f t="shared" si="5"/>
        <v/>
      </c>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1"/>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10" t="str">
        <f t="shared" si="1"/>
        <v/>
      </c>
      <c r="EE25" s="110" t="str">
        <f t="shared" si="2"/>
        <v/>
      </c>
      <c r="EF25" s="110" t="str">
        <f t="shared" si="3"/>
        <v/>
      </c>
      <c r="EG25" s="189" t="str">
        <f t="shared" si="4"/>
        <v/>
      </c>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row>
    <row r="26" spans="2:160" x14ac:dyDescent="0.65">
      <c r="B26" s="2">
        <v>20</v>
      </c>
      <c r="C26" s="190"/>
      <c r="D26" s="190"/>
      <c r="E26" s="190"/>
      <c r="F26" s="190"/>
      <c r="G26" s="190"/>
      <c r="H26" s="190"/>
      <c r="I26" s="190"/>
      <c r="J26" s="190"/>
      <c r="K26" s="190"/>
      <c r="L26" s="190"/>
      <c r="M26" s="190"/>
      <c r="N26" s="190"/>
      <c r="O26" s="190"/>
      <c r="P26" s="190"/>
      <c r="Q26" s="190"/>
      <c r="R26" s="190"/>
      <c r="S26" s="190"/>
      <c r="T26" s="336" t="str">
        <f t="shared" si="5"/>
        <v/>
      </c>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1"/>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10" t="str">
        <f t="shared" si="1"/>
        <v/>
      </c>
      <c r="EE26" s="110" t="str">
        <f t="shared" si="2"/>
        <v/>
      </c>
      <c r="EF26" s="110" t="str">
        <f t="shared" si="3"/>
        <v/>
      </c>
      <c r="EG26" s="189" t="str">
        <f t="shared" si="4"/>
        <v/>
      </c>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row>
    <row r="27" spans="2:160" x14ac:dyDescent="0.65">
      <c r="B27" s="2">
        <v>21</v>
      </c>
      <c r="C27" s="190"/>
      <c r="D27" s="190"/>
      <c r="E27" s="190"/>
      <c r="F27" s="190"/>
      <c r="G27" s="190"/>
      <c r="H27" s="190"/>
      <c r="I27" s="190"/>
      <c r="J27" s="190"/>
      <c r="K27" s="190"/>
      <c r="L27" s="190"/>
      <c r="M27" s="190"/>
      <c r="N27" s="190"/>
      <c r="O27" s="190"/>
      <c r="P27" s="190"/>
      <c r="Q27" s="190"/>
      <c r="R27" s="190"/>
      <c r="S27" s="190"/>
      <c r="T27" s="336" t="str">
        <f t="shared" si="5"/>
        <v/>
      </c>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1"/>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10" t="str">
        <f t="shared" si="1"/>
        <v/>
      </c>
      <c r="EE27" s="110" t="str">
        <f t="shared" si="2"/>
        <v/>
      </c>
      <c r="EF27" s="110" t="str">
        <f t="shared" si="3"/>
        <v/>
      </c>
      <c r="EG27" s="189" t="str">
        <f t="shared" si="4"/>
        <v/>
      </c>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row>
    <row r="28" spans="2:160" x14ac:dyDescent="0.65">
      <c r="B28" s="2">
        <v>22</v>
      </c>
      <c r="C28" s="190"/>
      <c r="D28" s="190"/>
      <c r="E28" s="190"/>
      <c r="F28" s="190"/>
      <c r="G28" s="190"/>
      <c r="H28" s="190"/>
      <c r="I28" s="190"/>
      <c r="J28" s="190"/>
      <c r="K28" s="190"/>
      <c r="L28" s="190"/>
      <c r="M28" s="190"/>
      <c r="N28" s="190"/>
      <c r="O28" s="190"/>
      <c r="P28" s="190"/>
      <c r="Q28" s="190"/>
      <c r="R28" s="190"/>
      <c r="S28" s="190"/>
      <c r="T28" s="336" t="str">
        <f t="shared" si="5"/>
        <v/>
      </c>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1"/>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10" t="str">
        <f t="shared" si="1"/>
        <v/>
      </c>
      <c r="EE28" s="110" t="str">
        <f t="shared" si="2"/>
        <v/>
      </c>
      <c r="EF28" s="110" t="str">
        <f t="shared" si="3"/>
        <v/>
      </c>
      <c r="EG28" s="189" t="str">
        <f t="shared" si="4"/>
        <v/>
      </c>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row>
    <row r="29" spans="2:160" x14ac:dyDescent="0.65">
      <c r="B29" s="2">
        <v>23</v>
      </c>
      <c r="C29" s="190"/>
      <c r="D29" s="190"/>
      <c r="E29" s="190"/>
      <c r="F29" s="190"/>
      <c r="G29" s="190"/>
      <c r="H29" s="190"/>
      <c r="I29" s="190"/>
      <c r="J29" s="190"/>
      <c r="K29" s="190"/>
      <c r="L29" s="190"/>
      <c r="M29" s="190"/>
      <c r="N29" s="190"/>
      <c r="O29" s="190"/>
      <c r="P29" s="190"/>
      <c r="Q29" s="190"/>
      <c r="R29" s="190"/>
      <c r="S29" s="190"/>
      <c r="T29" s="336" t="str">
        <f t="shared" si="5"/>
        <v/>
      </c>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1"/>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10" t="str">
        <f t="shared" si="1"/>
        <v/>
      </c>
      <c r="EE29" s="110" t="str">
        <f t="shared" si="2"/>
        <v/>
      </c>
      <c r="EF29" s="110" t="str">
        <f t="shared" si="3"/>
        <v/>
      </c>
      <c r="EG29" s="189" t="str">
        <f t="shared" si="4"/>
        <v/>
      </c>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row>
    <row r="30" spans="2:160" x14ac:dyDescent="0.65">
      <c r="B30" s="2">
        <v>24</v>
      </c>
      <c r="C30" s="190"/>
      <c r="D30" s="190"/>
      <c r="E30" s="190"/>
      <c r="F30" s="190"/>
      <c r="G30" s="190"/>
      <c r="H30" s="190"/>
      <c r="I30" s="190"/>
      <c r="J30" s="190"/>
      <c r="K30" s="190"/>
      <c r="L30" s="190"/>
      <c r="M30" s="190"/>
      <c r="N30" s="190"/>
      <c r="O30" s="190"/>
      <c r="P30" s="190"/>
      <c r="Q30" s="190"/>
      <c r="R30" s="190"/>
      <c r="S30" s="190"/>
      <c r="T30" s="336" t="str">
        <f t="shared" si="5"/>
        <v/>
      </c>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1"/>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10" t="str">
        <f t="shared" si="1"/>
        <v/>
      </c>
      <c r="EE30" s="110" t="str">
        <f t="shared" si="2"/>
        <v/>
      </c>
      <c r="EF30" s="110" t="str">
        <f t="shared" si="3"/>
        <v/>
      </c>
      <c r="EG30" s="189" t="str">
        <f t="shared" si="4"/>
        <v/>
      </c>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row>
    <row r="31" spans="2:160" x14ac:dyDescent="0.65">
      <c r="B31" s="2">
        <v>25</v>
      </c>
      <c r="C31" s="190"/>
      <c r="D31" s="190"/>
      <c r="E31" s="190"/>
      <c r="F31" s="190"/>
      <c r="G31" s="190"/>
      <c r="H31" s="190"/>
      <c r="I31" s="190"/>
      <c r="J31" s="190"/>
      <c r="K31" s="190"/>
      <c r="L31" s="190"/>
      <c r="M31" s="190"/>
      <c r="N31" s="190"/>
      <c r="O31" s="190"/>
      <c r="P31" s="190"/>
      <c r="Q31" s="190"/>
      <c r="R31" s="190"/>
      <c r="S31" s="190"/>
      <c r="T31" s="336" t="str">
        <f t="shared" si="5"/>
        <v/>
      </c>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1"/>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10" t="str">
        <f t="shared" si="1"/>
        <v/>
      </c>
      <c r="EE31" s="110" t="str">
        <f t="shared" si="2"/>
        <v/>
      </c>
      <c r="EF31" s="110" t="str">
        <f t="shared" si="3"/>
        <v/>
      </c>
      <c r="EG31" s="189" t="str">
        <f t="shared" si="4"/>
        <v/>
      </c>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row>
    <row r="32" spans="2:160" x14ac:dyDescent="0.65">
      <c r="B32" s="2">
        <v>26</v>
      </c>
      <c r="C32" s="190"/>
      <c r="D32" s="190"/>
      <c r="E32" s="190"/>
      <c r="F32" s="190"/>
      <c r="G32" s="190"/>
      <c r="H32" s="190"/>
      <c r="I32" s="190"/>
      <c r="J32" s="190"/>
      <c r="K32" s="190"/>
      <c r="L32" s="190"/>
      <c r="M32" s="190"/>
      <c r="N32" s="190"/>
      <c r="O32" s="190"/>
      <c r="P32" s="190"/>
      <c r="Q32" s="190"/>
      <c r="R32" s="190"/>
      <c r="S32" s="190"/>
      <c r="T32" s="336" t="str">
        <f t="shared" si="5"/>
        <v/>
      </c>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1"/>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10" t="str">
        <f t="shared" si="1"/>
        <v/>
      </c>
      <c r="EE32" s="110" t="str">
        <f t="shared" si="2"/>
        <v/>
      </c>
      <c r="EF32" s="110" t="str">
        <f t="shared" si="3"/>
        <v/>
      </c>
      <c r="EG32" s="189" t="str">
        <f t="shared" si="4"/>
        <v/>
      </c>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row>
    <row r="33" spans="2:160" x14ac:dyDescent="0.65">
      <c r="B33" s="2">
        <v>27</v>
      </c>
      <c r="C33" s="190"/>
      <c r="D33" s="190"/>
      <c r="E33" s="190"/>
      <c r="F33" s="190"/>
      <c r="G33" s="190"/>
      <c r="H33" s="190"/>
      <c r="I33" s="190"/>
      <c r="J33" s="190"/>
      <c r="K33" s="190"/>
      <c r="L33" s="190"/>
      <c r="M33" s="190"/>
      <c r="N33" s="190"/>
      <c r="O33" s="190"/>
      <c r="P33" s="190"/>
      <c r="Q33" s="190"/>
      <c r="R33" s="190"/>
      <c r="S33" s="190"/>
      <c r="T33" s="336" t="str">
        <f t="shared" si="5"/>
        <v/>
      </c>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1"/>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10" t="str">
        <f t="shared" si="1"/>
        <v/>
      </c>
      <c r="EE33" s="110" t="str">
        <f t="shared" si="2"/>
        <v/>
      </c>
      <c r="EF33" s="110" t="str">
        <f t="shared" si="3"/>
        <v/>
      </c>
      <c r="EG33" s="189" t="str">
        <f t="shared" si="4"/>
        <v/>
      </c>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row>
    <row r="34" spans="2:160" x14ac:dyDescent="0.65">
      <c r="B34" s="2">
        <v>28</v>
      </c>
      <c r="C34" s="190"/>
      <c r="D34" s="190"/>
      <c r="E34" s="190"/>
      <c r="F34" s="190"/>
      <c r="G34" s="190"/>
      <c r="H34" s="190"/>
      <c r="I34" s="190"/>
      <c r="J34" s="190"/>
      <c r="K34" s="190"/>
      <c r="L34" s="190"/>
      <c r="M34" s="190"/>
      <c r="N34" s="190"/>
      <c r="O34" s="190"/>
      <c r="P34" s="190"/>
      <c r="Q34" s="190"/>
      <c r="R34" s="190"/>
      <c r="S34" s="190"/>
      <c r="T34" s="336" t="str">
        <f t="shared" si="5"/>
        <v/>
      </c>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1"/>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10" t="str">
        <f t="shared" si="1"/>
        <v/>
      </c>
      <c r="EE34" s="110" t="str">
        <f t="shared" si="2"/>
        <v/>
      </c>
      <c r="EF34" s="110" t="str">
        <f t="shared" si="3"/>
        <v/>
      </c>
      <c r="EG34" s="189" t="str">
        <f t="shared" si="4"/>
        <v/>
      </c>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row>
    <row r="35" spans="2:160" x14ac:dyDescent="0.65">
      <c r="B35" s="2">
        <v>29</v>
      </c>
      <c r="C35" s="190"/>
      <c r="D35" s="190"/>
      <c r="E35" s="190"/>
      <c r="F35" s="190"/>
      <c r="G35" s="190"/>
      <c r="H35" s="190"/>
      <c r="I35" s="190"/>
      <c r="J35" s="190"/>
      <c r="K35" s="190"/>
      <c r="L35" s="190"/>
      <c r="M35" s="190"/>
      <c r="N35" s="190"/>
      <c r="O35" s="190"/>
      <c r="P35" s="190"/>
      <c r="Q35" s="190"/>
      <c r="R35" s="190"/>
      <c r="S35" s="190"/>
      <c r="T35" s="336" t="str">
        <f t="shared" si="5"/>
        <v/>
      </c>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1"/>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10" t="str">
        <f t="shared" si="1"/>
        <v/>
      </c>
      <c r="EE35" s="110" t="str">
        <f t="shared" si="2"/>
        <v/>
      </c>
      <c r="EF35" s="110" t="str">
        <f t="shared" si="3"/>
        <v/>
      </c>
      <c r="EG35" s="189" t="str">
        <f t="shared" si="4"/>
        <v/>
      </c>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row>
    <row r="36" spans="2:160" x14ac:dyDescent="0.65">
      <c r="B36" s="2">
        <v>30</v>
      </c>
      <c r="C36" s="190"/>
      <c r="D36" s="190"/>
      <c r="E36" s="190"/>
      <c r="F36" s="190"/>
      <c r="G36" s="190"/>
      <c r="H36" s="190"/>
      <c r="I36" s="190"/>
      <c r="J36" s="190"/>
      <c r="K36" s="190"/>
      <c r="L36" s="190"/>
      <c r="M36" s="190"/>
      <c r="N36" s="190"/>
      <c r="O36" s="190"/>
      <c r="P36" s="190"/>
      <c r="Q36" s="190"/>
      <c r="R36" s="190"/>
      <c r="S36" s="190"/>
      <c r="T36" s="336" t="str">
        <f t="shared" si="5"/>
        <v/>
      </c>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1"/>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10" t="str">
        <f t="shared" si="1"/>
        <v/>
      </c>
      <c r="EE36" s="110" t="str">
        <f t="shared" si="2"/>
        <v/>
      </c>
      <c r="EF36" s="110" t="str">
        <f t="shared" si="3"/>
        <v/>
      </c>
      <c r="EG36" s="189" t="str">
        <f t="shared" si="4"/>
        <v/>
      </c>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row>
    <row r="37" spans="2:160" x14ac:dyDescent="0.65">
      <c r="B37" s="2">
        <v>31</v>
      </c>
      <c r="C37" s="190"/>
      <c r="D37" s="190"/>
      <c r="E37" s="190"/>
      <c r="F37" s="190"/>
      <c r="G37" s="190"/>
      <c r="H37" s="190"/>
      <c r="I37" s="190"/>
      <c r="J37" s="190"/>
      <c r="K37" s="190"/>
      <c r="L37" s="190"/>
      <c r="M37" s="190"/>
      <c r="N37" s="190"/>
      <c r="O37" s="190"/>
      <c r="P37" s="190"/>
      <c r="Q37" s="190"/>
      <c r="R37" s="190"/>
      <c r="S37" s="190"/>
      <c r="T37" s="336" t="str">
        <f t="shared" si="5"/>
        <v/>
      </c>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1"/>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10" t="str">
        <f t="shared" si="1"/>
        <v/>
      </c>
      <c r="EE37" s="110" t="str">
        <f t="shared" si="2"/>
        <v/>
      </c>
      <c r="EF37" s="110" t="str">
        <f t="shared" si="3"/>
        <v/>
      </c>
      <c r="EG37" s="189" t="str">
        <f t="shared" si="4"/>
        <v/>
      </c>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row>
    <row r="38" spans="2:160" x14ac:dyDescent="0.65">
      <c r="B38" s="2">
        <v>32</v>
      </c>
      <c r="C38" s="190"/>
      <c r="D38" s="190"/>
      <c r="E38" s="190"/>
      <c r="F38" s="190"/>
      <c r="G38" s="190"/>
      <c r="H38" s="190"/>
      <c r="I38" s="190"/>
      <c r="J38" s="190"/>
      <c r="K38" s="190"/>
      <c r="L38" s="190"/>
      <c r="M38" s="190"/>
      <c r="N38" s="190"/>
      <c r="O38" s="190"/>
      <c r="P38" s="190"/>
      <c r="Q38" s="190"/>
      <c r="R38" s="190"/>
      <c r="S38" s="190"/>
      <c r="T38" s="336" t="str">
        <f t="shared" si="5"/>
        <v/>
      </c>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1"/>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10" t="str">
        <f t="shared" si="1"/>
        <v/>
      </c>
      <c r="EE38" s="110" t="str">
        <f t="shared" si="2"/>
        <v/>
      </c>
      <c r="EF38" s="110" t="str">
        <f t="shared" si="3"/>
        <v/>
      </c>
      <c r="EG38" s="189" t="str">
        <f t="shared" si="4"/>
        <v/>
      </c>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row>
    <row r="39" spans="2:160" x14ac:dyDescent="0.65">
      <c r="B39" s="2">
        <v>33</v>
      </c>
      <c r="C39" s="190"/>
      <c r="D39" s="190"/>
      <c r="E39" s="190"/>
      <c r="F39" s="190"/>
      <c r="G39" s="190"/>
      <c r="H39" s="190"/>
      <c r="I39" s="190"/>
      <c r="J39" s="190"/>
      <c r="K39" s="190"/>
      <c r="L39" s="190"/>
      <c r="M39" s="190"/>
      <c r="N39" s="190"/>
      <c r="O39" s="190"/>
      <c r="P39" s="190"/>
      <c r="Q39" s="190"/>
      <c r="R39" s="190"/>
      <c r="S39" s="190"/>
      <c r="T39" s="336" t="str">
        <f t="shared" si="5"/>
        <v/>
      </c>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1"/>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10" t="str">
        <f t="shared" si="1"/>
        <v/>
      </c>
      <c r="EE39" s="110" t="str">
        <f t="shared" si="2"/>
        <v/>
      </c>
      <c r="EF39" s="110" t="str">
        <f t="shared" si="3"/>
        <v/>
      </c>
      <c r="EG39" s="189" t="str">
        <f t="shared" si="4"/>
        <v/>
      </c>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row>
    <row r="40" spans="2:160" x14ac:dyDescent="0.65">
      <c r="B40" s="2">
        <v>34</v>
      </c>
      <c r="C40" s="190"/>
      <c r="D40" s="190"/>
      <c r="E40" s="190"/>
      <c r="F40" s="190"/>
      <c r="G40" s="190"/>
      <c r="H40" s="190"/>
      <c r="I40" s="190"/>
      <c r="J40" s="190"/>
      <c r="K40" s="190"/>
      <c r="L40" s="190"/>
      <c r="M40" s="190"/>
      <c r="N40" s="190"/>
      <c r="O40" s="190"/>
      <c r="P40" s="190"/>
      <c r="Q40" s="190"/>
      <c r="R40" s="190"/>
      <c r="S40" s="190"/>
      <c r="T40" s="336" t="str">
        <f t="shared" si="5"/>
        <v/>
      </c>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1"/>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10" t="str">
        <f t="shared" ref="ED40:ED56" si="6">IF(T40="","",IF(T40=T39,ED39,ED39+1))</f>
        <v/>
      </c>
      <c r="EE40" s="110" t="str">
        <f t="shared" ref="EE40:EE56" si="7">IF(T40="","",IF(T40=T39,EE39+1,1))</f>
        <v/>
      </c>
      <c r="EF40" s="110" t="str">
        <f t="shared" ref="EF40:EF56" si="8">IF(T40="","",COUNTIF($ED$7:$ED$56,ED40))</f>
        <v/>
      </c>
      <c r="EG40" s="189" t="str">
        <f t="shared" ref="EG40:EG56" si="9">IF(T40="","",EE40&amp;"/"&amp;EF40)</f>
        <v/>
      </c>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row>
    <row r="41" spans="2:160" x14ac:dyDescent="0.65">
      <c r="B41" s="2">
        <v>35</v>
      </c>
      <c r="C41" s="190"/>
      <c r="D41" s="190"/>
      <c r="E41" s="190"/>
      <c r="F41" s="190"/>
      <c r="G41" s="190"/>
      <c r="H41" s="190"/>
      <c r="I41" s="190"/>
      <c r="J41" s="190"/>
      <c r="K41" s="190"/>
      <c r="L41" s="190"/>
      <c r="M41" s="190"/>
      <c r="N41" s="190"/>
      <c r="O41" s="190"/>
      <c r="P41" s="190"/>
      <c r="Q41" s="190"/>
      <c r="R41" s="190"/>
      <c r="S41" s="190"/>
      <c r="T41" s="336" t="str">
        <f t="shared" si="5"/>
        <v/>
      </c>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1"/>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10" t="str">
        <f t="shared" si="6"/>
        <v/>
      </c>
      <c r="EE41" s="110" t="str">
        <f t="shared" si="7"/>
        <v/>
      </c>
      <c r="EF41" s="110" t="str">
        <f t="shared" si="8"/>
        <v/>
      </c>
      <c r="EG41" s="189" t="str">
        <f t="shared" si="9"/>
        <v/>
      </c>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row>
    <row r="42" spans="2:160" x14ac:dyDescent="0.65">
      <c r="B42" s="2">
        <v>36</v>
      </c>
      <c r="C42" s="190"/>
      <c r="D42" s="190"/>
      <c r="E42" s="190"/>
      <c r="F42" s="190"/>
      <c r="G42" s="190"/>
      <c r="H42" s="190"/>
      <c r="I42" s="190"/>
      <c r="J42" s="190"/>
      <c r="K42" s="190"/>
      <c r="L42" s="190"/>
      <c r="M42" s="190"/>
      <c r="N42" s="190"/>
      <c r="O42" s="190"/>
      <c r="P42" s="190"/>
      <c r="Q42" s="190"/>
      <c r="R42" s="190"/>
      <c r="S42" s="190"/>
      <c r="T42" s="336" t="str">
        <f t="shared" si="5"/>
        <v/>
      </c>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1"/>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10" t="str">
        <f t="shared" si="6"/>
        <v/>
      </c>
      <c r="EE42" s="110" t="str">
        <f t="shared" si="7"/>
        <v/>
      </c>
      <c r="EF42" s="110" t="str">
        <f t="shared" si="8"/>
        <v/>
      </c>
      <c r="EG42" s="189" t="str">
        <f t="shared" si="9"/>
        <v/>
      </c>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row>
    <row r="43" spans="2:160" x14ac:dyDescent="0.65">
      <c r="B43" s="2">
        <v>37</v>
      </c>
      <c r="C43" s="190"/>
      <c r="D43" s="190"/>
      <c r="E43" s="190"/>
      <c r="F43" s="190"/>
      <c r="G43" s="190"/>
      <c r="H43" s="190"/>
      <c r="I43" s="190"/>
      <c r="J43" s="190"/>
      <c r="K43" s="190"/>
      <c r="L43" s="190"/>
      <c r="M43" s="190"/>
      <c r="N43" s="190"/>
      <c r="O43" s="190"/>
      <c r="P43" s="190"/>
      <c r="Q43" s="190"/>
      <c r="R43" s="190"/>
      <c r="S43" s="190"/>
      <c r="T43" s="336" t="str">
        <f t="shared" si="5"/>
        <v/>
      </c>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1"/>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10" t="str">
        <f t="shared" si="6"/>
        <v/>
      </c>
      <c r="EE43" s="110" t="str">
        <f t="shared" si="7"/>
        <v/>
      </c>
      <c r="EF43" s="110" t="str">
        <f t="shared" si="8"/>
        <v/>
      </c>
      <c r="EG43" s="189" t="str">
        <f t="shared" si="9"/>
        <v/>
      </c>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row>
    <row r="44" spans="2:160" x14ac:dyDescent="0.65">
      <c r="B44" s="2">
        <v>38</v>
      </c>
      <c r="C44" s="190"/>
      <c r="D44" s="190"/>
      <c r="E44" s="190"/>
      <c r="F44" s="190"/>
      <c r="G44" s="190"/>
      <c r="H44" s="190"/>
      <c r="I44" s="190"/>
      <c r="J44" s="190"/>
      <c r="K44" s="190"/>
      <c r="L44" s="190"/>
      <c r="M44" s="190"/>
      <c r="N44" s="190"/>
      <c r="O44" s="190"/>
      <c r="P44" s="190"/>
      <c r="Q44" s="190"/>
      <c r="R44" s="190"/>
      <c r="S44" s="190"/>
      <c r="T44" s="336" t="str">
        <f t="shared" si="5"/>
        <v/>
      </c>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1"/>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10" t="str">
        <f t="shared" si="6"/>
        <v/>
      </c>
      <c r="EE44" s="110" t="str">
        <f t="shared" si="7"/>
        <v/>
      </c>
      <c r="EF44" s="110" t="str">
        <f t="shared" si="8"/>
        <v/>
      </c>
      <c r="EG44" s="189" t="str">
        <f t="shared" si="9"/>
        <v/>
      </c>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row>
    <row r="45" spans="2:160" x14ac:dyDescent="0.65">
      <c r="B45" s="2">
        <v>39</v>
      </c>
      <c r="C45" s="190"/>
      <c r="D45" s="190"/>
      <c r="E45" s="190"/>
      <c r="F45" s="190"/>
      <c r="G45" s="190"/>
      <c r="H45" s="190"/>
      <c r="I45" s="190"/>
      <c r="J45" s="190"/>
      <c r="K45" s="190"/>
      <c r="L45" s="190"/>
      <c r="M45" s="190"/>
      <c r="N45" s="190"/>
      <c r="O45" s="190"/>
      <c r="P45" s="190"/>
      <c r="Q45" s="190"/>
      <c r="R45" s="190"/>
      <c r="S45" s="190"/>
      <c r="T45" s="336" t="str">
        <f t="shared" si="5"/>
        <v/>
      </c>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1"/>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10" t="str">
        <f t="shared" si="6"/>
        <v/>
      </c>
      <c r="EE45" s="110" t="str">
        <f t="shared" si="7"/>
        <v/>
      </c>
      <c r="EF45" s="110" t="str">
        <f t="shared" si="8"/>
        <v/>
      </c>
      <c r="EG45" s="189" t="str">
        <f t="shared" si="9"/>
        <v/>
      </c>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row>
    <row r="46" spans="2:160" x14ac:dyDescent="0.65">
      <c r="B46" s="2">
        <v>40</v>
      </c>
      <c r="C46" s="190"/>
      <c r="D46" s="190"/>
      <c r="E46" s="190"/>
      <c r="F46" s="190"/>
      <c r="G46" s="190"/>
      <c r="H46" s="190"/>
      <c r="I46" s="190"/>
      <c r="J46" s="190"/>
      <c r="K46" s="190"/>
      <c r="L46" s="190"/>
      <c r="M46" s="190"/>
      <c r="N46" s="190"/>
      <c r="O46" s="190"/>
      <c r="P46" s="190"/>
      <c r="Q46" s="190"/>
      <c r="R46" s="190"/>
      <c r="S46" s="190"/>
      <c r="T46" s="336" t="str">
        <f t="shared" si="5"/>
        <v/>
      </c>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1"/>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10" t="str">
        <f t="shared" si="6"/>
        <v/>
      </c>
      <c r="EE46" s="110" t="str">
        <f t="shared" si="7"/>
        <v/>
      </c>
      <c r="EF46" s="110" t="str">
        <f t="shared" si="8"/>
        <v/>
      </c>
      <c r="EG46" s="189" t="str">
        <f t="shared" si="9"/>
        <v/>
      </c>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row>
    <row r="47" spans="2:160" x14ac:dyDescent="0.65">
      <c r="B47" s="2">
        <v>41</v>
      </c>
      <c r="C47" s="190"/>
      <c r="D47" s="190"/>
      <c r="E47" s="190"/>
      <c r="F47" s="190"/>
      <c r="G47" s="190"/>
      <c r="H47" s="190"/>
      <c r="I47" s="190"/>
      <c r="J47" s="190"/>
      <c r="K47" s="190"/>
      <c r="L47" s="190"/>
      <c r="M47" s="190"/>
      <c r="N47" s="190"/>
      <c r="O47" s="190"/>
      <c r="P47" s="190"/>
      <c r="Q47" s="190"/>
      <c r="R47" s="190"/>
      <c r="S47" s="190"/>
      <c r="T47" s="336" t="str">
        <f t="shared" si="5"/>
        <v/>
      </c>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1"/>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c r="EA47" s="190"/>
      <c r="EB47" s="190"/>
      <c r="EC47" s="190"/>
      <c r="ED47" s="110" t="str">
        <f t="shared" si="6"/>
        <v/>
      </c>
      <c r="EE47" s="110" t="str">
        <f t="shared" si="7"/>
        <v/>
      </c>
      <c r="EF47" s="110" t="str">
        <f t="shared" si="8"/>
        <v/>
      </c>
      <c r="EG47" s="189" t="str">
        <f t="shared" si="9"/>
        <v/>
      </c>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row>
    <row r="48" spans="2:160" x14ac:dyDescent="0.65">
      <c r="B48" s="2">
        <v>42</v>
      </c>
      <c r="C48" s="190"/>
      <c r="D48" s="190"/>
      <c r="E48" s="190"/>
      <c r="F48" s="190"/>
      <c r="G48" s="190"/>
      <c r="H48" s="190"/>
      <c r="I48" s="190"/>
      <c r="J48" s="190"/>
      <c r="K48" s="190"/>
      <c r="L48" s="190"/>
      <c r="M48" s="190"/>
      <c r="N48" s="190"/>
      <c r="O48" s="190"/>
      <c r="P48" s="190"/>
      <c r="Q48" s="190"/>
      <c r="R48" s="190"/>
      <c r="S48" s="190"/>
      <c r="T48" s="336" t="str">
        <f t="shared" si="5"/>
        <v/>
      </c>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1"/>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10" t="str">
        <f t="shared" si="6"/>
        <v/>
      </c>
      <c r="EE48" s="110" t="str">
        <f t="shared" si="7"/>
        <v/>
      </c>
      <c r="EF48" s="110" t="str">
        <f t="shared" si="8"/>
        <v/>
      </c>
      <c r="EG48" s="189" t="str">
        <f t="shared" si="9"/>
        <v/>
      </c>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row>
    <row r="49" spans="2:160" x14ac:dyDescent="0.65">
      <c r="B49" s="2">
        <v>43</v>
      </c>
      <c r="C49" s="190"/>
      <c r="D49" s="190"/>
      <c r="E49" s="190"/>
      <c r="F49" s="190"/>
      <c r="G49" s="190"/>
      <c r="H49" s="190"/>
      <c r="I49" s="190"/>
      <c r="J49" s="190"/>
      <c r="K49" s="190"/>
      <c r="L49" s="190"/>
      <c r="M49" s="190"/>
      <c r="N49" s="190"/>
      <c r="O49" s="190"/>
      <c r="P49" s="190"/>
      <c r="Q49" s="190"/>
      <c r="R49" s="190"/>
      <c r="S49" s="190"/>
      <c r="T49" s="336" t="str">
        <f t="shared" si="5"/>
        <v/>
      </c>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1"/>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10" t="str">
        <f t="shared" si="6"/>
        <v/>
      </c>
      <c r="EE49" s="110" t="str">
        <f t="shared" si="7"/>
        <v/>
      </c>
      <c r="EF49" s="110" t="str">
        <f t="shared" si="8"/>
        <v/>
      </c>
      <c r="EG49" s="189" t="str">
        <f t="shared" si="9"/>
        <v/>
      </c>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row>
    <row r="50" spans="2:160" x14ac:dyDescent="0.65">
      <c r="B50" s="2">
        <v>44</v>
      </c>
      <c r="C50" s="190"/>
      <c r="D50" s="190"/>
      <c r="E50" s="190"/>
      <c r="F50" s="190"/>
      <c r="G50" s="190"/>
      <c r="H50" s="190"/>
      <c r="I50" s="190"/>
      <c r="J50" s="190"/>
      <c r="K50" s="190"/>
      <c r="L50" s="190"/>
      <c r="M50" s="190"/>
      <c r="N50" s="190"/>
      <c r="O50" s="190"/>
      <c r="P50" s="190"/>
      <c r="Q50" s="190"/>
      <c r="R50" s="190"/>
      <c r="S50" s="190"/>
      <c r="T50" s="336" t="str">
        <f t="shared" si="5"/>
        <v/>
      </c>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1"/>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10" t="str">
        <f t="shared" si="6"/>
        <v/>
      </c>
      <c r="EE50" s="110" t="str">
        <f t="shared" si="7"/>
        <v/>
      </c>
      <c r="EF50" s="110" t="str">
        <f t="shared" si="8"/>
        <v/>
      </c>
      <c r="EG50" s="189" t="str">
        <f t="shared" si="9"/>
        <v/>
      </c>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row>
    <row r="51" spans="2:160" x14ac:dyDescent="0.65">
      <c r="B51" s="2">
        <v>45</v>
      </c>
      <c r="C51" s="190"/>
      <c r="D51" s="190"/>
      <c r="E51" s="190"/>
      <c r="F51" s="190"/>
      <c r="G51" s="190"/>
      <c r="H51" s="190"/>
      <c r="I51" s="190"/>
      <c r="J51" s="190"/>
      <c r="K51" s="190"/>
      <c r="L51" s="190"/>
      <c r="M51" s="190"/>
      <c r="N51" s="190"/>
      <c r="O51" s="190"/>
      <c r="P51" s="190"/>
      <c r="Q51" s="190"/>
      <c r="R51" s="190"/>
      <c r="S51" s="190"/>
      <c r="T51" s="336" t="str">
        <f t="shared" si="5"/>
        <v/>
      </c>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1"/>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10" t="str">
        <f t="shared" si="6"/>
        <v/>
      </c>
      <c r="EE51" s="110" t="str">
        <f t="shared" si="7"/>
        <v/>
      </c>
      <c r="EF51" s="110" t="str">
        <f t="shared" si="8"/>
        <v/>
      </c>
      <c r="EG51" s="189" t="str">
        <f t="shared" si="9"/>
        <v/>
      </c>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row>
    <row r="52" spans="2:160" x14ac:dyDescent="0.65">
      <c r="B52" s="2">
        <v>46</v>
      </c>
      <c r="C52" s="190"/>
      <c r="D52" s="190"/>
      <c r="E52" s="190"/>
      <c r="F52" s="190"/>
      <c r="G52" s="190"/>
      <c r="H52" s="190"/>
      <c r="I52" s="190"/>
      <c r="J52" s="190"/>
      <c r="K52" s="190"/>
      <c r="L52" s="190"/>
      <c r="M52" s="190"/>
      <c r="N52" s="190"/>
      <c r="O52" s="190"/>
      <c r="P52" s="190"/>
      <c r="Q52" s="190"/>
      <c r="R52" s="190"/>
      <c r="S52" s="190"/>
      <c r="T52" s="336" t="str">
        <f t="shared" si="5"/>
        <v/>
      </c>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1"/>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10" t="str">
        <f t="shared" si="6"/>
        <v/>
      </c>
      <c r="EE52" s="110" t="str">
        <f t="shared" si="7"/>
        <v/>
      </c>
      <c r="EF52" s="110" t="str">
        <f t="shared" si="8"/>
        <v/>
      </c>
      <c r="EG52" s="189" t="str">
        <f t="shared" si="9"/>
        <v/>
      </c>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row>
    <row r="53" spans="2:160" x14ac:dyDescent="0.65">
      <c r="B53" s="2">
        <v>47</v>
      </c>
      <c r="C53" s="190"/>
      <c r="D53" s="190"/>
      <c r="E53" s="190"/>
      <c r="F53" s="190"/>
      <c r="G53" s="190"/>
      <c r="H53" s="190"/>
      <c r="I53" s="190"/>
      <c r="J53" s="190"/>
      <c r="K53" s="190"/>
      <c r="L53" s="190"/>
      <c r="M53" s="190"/>
      <c r="N53" s="190"/>
      <c r="O53" s="190"/>
      <c r="P53" s="190"/>
      <c r="Q53" s="190"/>
      <c r="R53" s="190"/>
      <c r="S53" s="190"/>
      <c r="T53" s="336" t="str">
        <f t="shared" si="5"/>
        <v/>
      </c>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1"/>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10" t="str">
        <f t="shared" si="6"/>
        <v/>
      </c>
      <c r="EE53" s="110" t="str">
        <f t="shared" si="7"/>
        <v/>
      </c>
      <c r="EF53" s="110" t="str">
        <f t="shared" si="8"/>
        <v/>
      </c>
      <c r="EG53" s="189" t="str">
        <f t="shared" si="9"/>
        <v/>
      </c>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row>
    <row r="54" spans="2:160" x14ac:dyDescent="0.65">
      <c r="B54" s="2">
        <v>48</v>
      </c>
      <c r="C54" s="190"/>
      <c r="D54" s="190"/>
      <c r="E54" s="190"/>
      <c r="F54" s="190"/>
      <c r="G54" s="190"/>
      <c r="H54" s="190"/>
      <c r="I54" s="190"/>
      <c r="J54" s="190"/>
      <c r="K54" s="190"/>
      <c r="L54" s="190"/>
      <c r="M54" s="190"/>
      <c r="N54" s="190"/>
      <c r="O54" s="190"/>
      <c r="P54" s="190"/>
      <c r="Q54" s="190"/>
      <c r="R54" s="190"/>
      <c r="S54" s="190"/>
      <c r="T54" s="336" t="str">
        <f t="shared" si="5"/>
        <v/>
      </c>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1"/>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10" t="str">
        <f t="shared" si="6"/>
        <v/>
      </c>
      <c r="EE54" s="110" t="str">
        <f t="shared" si="7"/>
        <v/>
      </c>
      <c r="EF54" s="110" t="str">
        <f t="shared" si="8"/>
        <v/>
      </c>
      <c r="EG54" s="189" t="str">
        <f t="shared" si="9"/>
        <v/>
      </c>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row>
    <row r="55" spans="2:160" x14ac:dyDescent="0.65">
      <c r="B55" s="2">
        <v>49</v>
      </c>
      <c r="C55" s="190"/>
      <c r="D55" s="190"/>
      <c r="E55" s="190"/>
      <c r="F55" s="190"/>
      <c r="G55" s="190"/>
      <c r="H55" s="190"/>
      <c r="I55" s="190"/>
      <c r="J55" s="190"/>
      <c r="K55" s="190"/>
      <c r="L55" s="190"/>
      <c r="M55" s="190"/>
      <c r="N55" s="190"/>
      <c r="O55" s="190"/>
      <c r="P55" s="190"/>
      <c r="Q55" s="190"/>
      <c r="R55" s="190"/>
      <c r="S55" s="190"/>
      <c r="T55" s="336" t="str">
        <f t="shared" si="5"/>
        <v/>
      </c>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1"/>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10" t="str">
        <f t="shared" si="6"/>
        <v/>
      </c>
      <c r="EE55" s="110" t="str">
        <f t="shared" si="7"/>
        <v/>
      </c>
      <c r="EF55" s="110" t="str">
        <f t="shared" si="8"/>
        <v/>
      </c>
      <c r="EG55" s="189" t="str">
        <f t="shared" si="9"/>
        <v/>
      </c>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row>
    <row r="56" spans="2:160" x14ac:dyDescent="0.65">
      <c r="B56" s="2">
        <v>50</v>
      </c>
      <c r="C56" s="190"/>
      <c r="D56" s="190"/>
      <c r="E56" s="190"/>
      <c r="F56" s="190"/>
      <c r="G56" s="190"/>
      <c r="H56" s="190"/>
      <c r="I56" s="190"/>
      <c r="J56" s="190"/>
      <c r="K56" s="190"/>
      <c r="L56" s="190"/>
      <c r="M56" s="190"/>
      <c r="N56" s="190"/>
      <c r="O56" s="190"/>
      <c r="P56" s="190"/>
      <c r="Q56" s="190"/>
      <c r="R56" s="190"/>
      <c r="S56" s="190"/>
      <c r="T56" s="336" t="str">
        <f t="shared" si="5"/>
        <v/>
      </c>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1"/>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10" t="str">
        <f t="shared" si="6"/>
        <v/>
      </c>
      <c r="EE56" s="110" t="str">
        <f t="shared" si="7"/>
        <v/>
      </c>
      <c r="EF56" s="110" t="str">
        <f t="shared" si="8"/>
        <v/>
      </c>
      <c r="EG56" s="189" t="str">
        <f t="shared" si="9"/>
        <v/>
      </c>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row>
  </sheetData>
  <sheetProtection algorithmName="SHA-512" hashValue="lLt8kKFMtKrh6sMMEq8WnJ461yOl8eGp7adjyxuv+7oQKGcTt+IvxmDcqhySdCZgUfNA0jyd8cozt04s3cqYMQ==" saltValue="IDOTZqFxLJTKcgdCt3lxPw==" spinCount="100000" sheet="1" objects="1" scenarios="1" formatCells="0" formatColumns="0" formatRows="0"/>
  <phoneticPr fontId="2"/>
  <dataValidations count="11">
    <dataValidation type="list" allowBlank="1" showInputMessage="1" showErrorMessage="1" sqref="AA7:AA56">
      <formula1>"要,不要"</formula1>
    </dataValidation>
    <dataValidation type="list" allowBlank="1" showInputMessage="1" showErrorMessage="1" sqref="AE7:AE56 Z7:Z56">
      <formula1>"完了,不在,拒否"</formula1>
    </dataValidation>
    <dataValidation type="list" allowBlank="1" showInputMessage="1" showErrorMessage="1" sqref="M7:P56">
      <formula1>"無,有"</formula1>
    </dataValidation>
    <dataValidation type="list" allowBlank="1" showInputMessage="1" showErrorMessage="1" sqref="AL10:AW56 L7:L56 BY7:CD56">
      <formula1>"有,無"</formula1>
    </dataValidation>
    <dataValidation type="list" allowBlank="1" showInputMessage="1" showErrorMessage="1" sqref="AL7:AW9">
      <formula1>"　,不適合"</formula1>
    </dataValidation>
    <dataValidation type="list" allowBlank="1" showInputMessage="1" showErrorMessage="1" sqref="U7:V56">
      <formula1>"特定地下街等,特定地下室等,超高層建物,高層建物,特定大規模建物,特定中規模建物,特定公共用建物,工業用建物,一般業務用建物,一般集合住宅,一般住宅"</formula1>
    </dataValidation>
    <dataValidation type="list" allowBlank="1" showInputMessage="1" showErrorMessage="1" sqref="H7:H56">
      <formula1>"消費機器調査報告（供給開始時）,消費機器調査報告（定期調査時）,再調査報告,緊急保安情報報告,技術基準不適合改善情報報告"</formula1>
    </dataValidation>
    <dataValidation type="list" allowBlank="1" showInputMessage="1" showErrorMessage="1" sqref="AK7:AK56">
      <formula1>"RF,開放,排気フード,BF,FF,FE,CF,その他"</formula1>
    </dataValidation>
    <dataValidation type="list" allowBlank="1" showInputMessage="1" showErrorMessage="1" sqref="AZ7:AZ56 BD7:BD56">
      <formula1>"　,有"</formula1>
    </dataValidation>
    <dataValidation type="list" allowBlank="1" showInputMessage="1" showErrorMessage="1" sqref="AF7:AF56">
      <formula1>"済,未"</formula1>
    </dataValidation>
    <dataValidation type="list" allowBlank="1" showInputMessage="1" showErrorMessage="1" sqref="BH7:BH56">
      <formula1>"　,有"</formula1>
    </dataValidation>
  </dataValidations>
  <pageMargins left="0.7" right="0.7" top="0.75" bottom="0.75" header="0.3" footer="0.3"/>
  <pageSetup paperSize="8"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9</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10</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11</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12</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13</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14</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15</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16</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17</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18</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topLeftCell="A54"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7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71" t="s">
        <v>79</v>
      </c>
      <c r="D71" s="196" t="s">
        <v>78</v>
      </c>
      <c r="E71" s="197"/>
      <c r="F71" s="197"/>
      <c r="G71" s="197"/>
      <c r="H71" s="197"/>
      <c r="I71" s="198"/>
      <c r="J71" s="196" t="s">
        <v>77</v>
      </c>
      <c r="K71" s="197"/>
      <c r="L71" s="197"/>
      <c r="M71" s="197"/>
      <c r="N71" s="7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/50</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151</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R61:AC61"/>
    <mergeCell ref="R62:AC62"/>
    <mergeCell ref="B77:AO77"/>
    <mergeCell ref="AM38:AN42"/>
    <mergeCell ref="AM43:AN43"/>
    <mergeCell ref="K49:N49"/>
    <mergeCell ref="K50:N50"/>
    <mergeCell ref="O49:R49"/>
    <mergeCell ref="O50:R50"/>
    <mergeCell ref="AD49:AG49"/>
    <mergeCell ref="AD50:AG50"/>
    <mergeCell ref="AH49:AK49"/>
    <mergeCell ref="AH50:AK50"/>
    <mergeCell ref="F48:H48"/>
    <mergeCell ref="Y48:AA48"/>
    <mergeCell ref="D64:G64"/>
    <mergeCell ref="H64:I64"/>
    <mergeCell ref="J64:P64"/>
    <mergeCell ref="S64:AC64"/>
    <mergeCell ref="AD64:AL64"/>
    <mergeCell ref="D72:I72"/>
    <mergeCell ref="O72:T72"/>
    <mergeCell ref="D73:I73"/>
    <mergeCell ref="O73:T73"/>
    <mergeCell ref="AD65:AL65"/>
    <mergeCell ref="AD66:AL66"/>
    <mergeCell ref="V25:W26"/>
    <mergeCell ref="X25:AC26"/>
    <mergeCell ref="AD25:AE26"/>
    <mergeCell ref="AF25:AL26"/>
    <mergeCell ref="J71:M71"/>
    <mergeCell ref="U71:W71"/>
    <mergeCell ref="Y71:AL74"/>
    <mergeCell ref="H53:J53"/>
    <mergeCell ref="D74:I74"/>
    <mergeCell ref="O74:T74"/>
    <mergeCell ref="J72:M72"/>
    <mergeCell ref="J73:M73"/>
    <mergeCell ref="J74:M74"/>
    <mergeCell ref="U72:W72"/>
    <mergeCell ref="U73:W73"/>
    <mergeCell ref="U74:W74"/>
    <mergeCell ref="D65:G65"/>
    <mergeCell ref="H65:I65"/>
    <mergeCell ref="J65:P65"/>
    <mergeCell ref="S65:AC65"/>
    <mergeCell ref="S66:AC66"/>
    <mergeCell ref="R63:AL63"/>
    <mergeCell ref="D71:I71"/>
    <mergeCell ref="O71:T71"/>
    <mergeCell ref="D63:G63"/>
    <mergeCell ref="C53:G53"/>
    <mergeCell ref="D62:G62"/>
    <mergeCell ref="H62:I62"/>
    <mergeCell ref="J62:P62"/>
    <mergeCell ref="AD62:AL62"/>
    <mergeCell ref="H63:I63"/>
    <mergeCell ref="J63:P63"/>
    <mergeCell ref="J55:N55"/>
    <mergeCell ref="O55:S55"/>
    <mergeCell ref="T55:X55"/>
    <mergeCell ref="Y55:AC55"/>
    <mergeCell ref="AD55:AH55"/>
    <mergeCell ref="D61:G61"/>
    <mergeCell ref="H61:I61"/>
    <mergeCell ref="J61:P61"/>
    <mergeCell ref="AD61:AL61"/>
    <mergeCell ref="J54:N54"/>
    <mergeCell ref="O54:S54"/>
    <mergeCell ref="T54:X54"/>
    <mergeCell ref="Y54:AC54"/>
    <mergeCell ref="AD54:AH54"/>
    <mergeCell ref="AK43:AL43"/>
    <mergeCell ref="F38:H42"/>
    <mergeCell ref="I38:J42"/>
    <mergeCell ref="K38:L42"/>
    <mergeCell ref="M38:AJ39"/>
    <mergeCell ref="AE43:AF43"/>
    <mergeCell ref="F43:H43"/>
    <mergeCell ref="I43:J43"/>
    <mergeCell ref="K43:L43"/>
    <mergeCell ref="M43:N43"/>
    <mergeCell ref="O43:P43"/>
    <mergeCell ref="AG43:AH43"/>
    <mergeCell ref="AI43:AJ43"/>
    <mergeCell ref="AK38:AL42"/>
    <mergeCell ref="M40:V40"/>
    <mergeCell ref="Q43:R43"/>
    <mergeCell ref="S41:T42"/>
    <mergeCell ref="S43:T43"/>
    <mergeCell ref="U43:V43"/>
    <mergeCell ref="W43:X43"/>
    <mergeCell ref="Y43:Z43"/>
    <mergeCell ref="AA43:AB43"/>
    <mergeCell ref="AC43:AD43"/>
    <mergeCell ref="Q41:R42"/>
    <mergeCell ref="AE41:AF42"/>
    <mergeCell ref="C48:E48"/>
    <mergeCell ref="V48:X48"/>
    <mergeCell ref="AG41:AH42"/>
    <mergeCell ref="AI41:AJ42"/>
    <mergeCell ref="W41:X42"/>
    <mergeCell ref="Y41:Z42"/>
    <mergeCell ref="AA41:AB42"/>
    <mergeCell ref="AC41:AD42"/>
    <mergeCell ref="C38:E42"/>
    <mergeCell ref="C43:E43"/>
    <mergeCell ref="N33:S35"/>
    <mergeCell ref="W40:X40"/>
    <mergeCell ref="Y40:AB40"/>
    <mergeCell ref="AC40:AF40"/>
    <mergeCell ref="AG40:AJ40"/>
    <mergeCell ref="M41:N42"/>
    <mergeCell ref="O41:P42"/>
    <mergeCell ref="U41:V42"/>
    <mergeCell ref="C29:E29"/>
    <mergeCell ref="F29:J29"/>
    <mergeCell ref="K29:M29"/>
    <mergeCell ref="T33:X33"/>
    <mergeCell ref="Y33:AB33"/>
    <mergeCell ref="F34:J35"/>
    <mergeCell ref="T34:X35"/>
    <mergeCell ref="Y34:AB35"/>
    <mergeCell ref="T29:X29"/>
    <mergeCell ref="Y29:AB29"/>
    <mergeCell ref="C30:E32"/>
    <mergeCell ref="F30:J30"/>
    <mergeCell ref="K30:M32"/>
    <mergeCell ref="T30:X32"/>
    <mergeCell ref="Y30:AB32"/>
    <mergeCell ref="F31:J31"/>
    <mergeCell ref="F32:J32"/>
    <mergeCell ref="C33:E35"/>
    <mergeCell ref="N29:S29"/>
    <mergeCell ref="N30:S32"/>
    <mergeCell ref="F33:J33"/>
    <mergeCell ref="K33:M35"/>
    <mergeCell ref="C12:M12"/>
    <mergeCell ref="N12:AJ12"/>
    <mergeCell ref="C13:M13"/>
    <mergeCell ref="N13:AJ13"/>
    <mergeCell ref="N14:AJ14"/>
    <mergeCell ref="C23:E24"/>
    <mergeCell ref="F23:G24"/>
    <mergeCell ref="H23:U24"/>
    <mergeCell ref="V23:W24"/>
    <mergeCell ref="X23:AC24"/>
    <mergeCell ref="AD23:AG24"/>
    <mergeCell ref="AH23:AL24"/>
    <mergeCell ref="C14:G17"/>
    <mergeCell ref="H14:M14"/>
    <mergeCell ref="N15:AJ15"/>
    <mergeCell ref="N16:AJ16"/>
    <mergeCell ref="N17:AJ17"/>
    <mergeCell ref="H15:M15"/>
    <mergeCell ref="H16:M16"/>
    <mergeCell ref="H17:M17"/>
    <mergeCell ref="A4:AN4"/>
    <mergeCell ref="B2:C2"/>
    <mergeCell ref="D2:H2"/>
    <mergeCell ref="AH2:AI2"/>
    <mergeCell ref="AJ2:AN2"/>
    <mergeCell ref="AF6:AL6"/>
    <mergeCell ref="C10:E11"/>
    <mergeCell ref="F10:M10"/>
    <mergeCell ref="N10:AJ10"/>
    <mergeCell ref="F11:M11"/>
    <mergeCell ref="N11:AJ11"/>
    <mergeCell ref="E6:M6"/>
    <mergeCell ref="B6:D6"/>
    <mergeCell ref="A79:AN79"/>
    <mergeCell ref="B81:C81"/>
    <mergeCell ref="B82:C82"/>
    <mergeCell ref="B83:C83"/>
    <mergeCell ref="B84:C84"/>
    <mergeCell ref="B85:C85"/>
    <mergeCell ref="B86:C86"/>
    <mergeCell ref="B87:C87"/>
    <mergeCell ref="Q80:AN80"/>
    <mergeCell ref="Q81:AN81"/>
    <mergeCell ref="Q82:AN82"/>
    <mergeCell ref="Q83:AN83"/>
    <mergeCell ref="Q84:AN84"/>
    <mergeCell ref="Q85:AN85"/>
    <mergeCell ref="Q86:AN86"/>
    <mergeCell ref="Q87:AN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80:C80"/>
    <mergeCell ref="D80:P80"/>
    <mergeCell ref="D81:P81"/>
    <mergeCell ref="D82:P82"/>
    <mergeCell ref="D83:P83"/>
    <mergeCell ref="D84:P84"/>
    <mergeCell ref="D85:P85"/>
    <mergeCell ref="D86:P86"/>
    <mergeCell ref="D87:P87"/>
    <mergeCell ref="D88:P88"/>
    <mergeCell ref="D93:P93"/>
    <mergeCell ref="D98:P98"/>
    <mergeCell ref="D103:P103"/>
    <mergeCell ref="D108:P108"/>
    <mergeCell ref="D113:P113"/>
    <mergeCell ref="D118:P118"/>
    <mergeCell ref="D123:P123"/>
    <mergeCell ref="Q88:AN88"/>
    <mergeCell ref="D89:P89"/>
    <mergeCell ref="Q89:AN89"/>
    <mergeCell ref="D90:P90"/>
    <mergeCell ref="Q90:AN90"/>
    <mergeCell ref="D91:P91"/>
    <mergeCell ref="Q91:AN91"/>
    <mergeCell ref="D92:P92"/>
    <mergeCell ref="Q92:AN92"/>
    <mergeCell ref="Q93:AN93"/>
    <mergeCell ref="D94:P94"/>
    <mergeCell ref="Q94:AN94"/>
    <mergeCell ref="D95:P95"/>
    <mergeCell ref="Q95:AN95"/>
    <mergeCell ref="D96:P96"/>
    <mergeCell ref="Q96:AN96"/>
    <mergeCell ref="D97:P97"/>
    <mergeCell ref="Q97:AN97"/>
    <mergeCell ref="Q98:AN98"/>
    <mergeCell ref="D99:P99"/>
    <mergeCell ref="Q99:AN99"/>
    <mergeCell ref="D100:P100"/>
    <mergeCell ref="Q100:AN100"/>
    <mergeCell ref="D101:P101"/>
    <mergeCell ref="Q101:AN101"/>
    <mergeCell ref="D102:P102"/>
    <mergeCell ref="Q102:AN102"/>
    <mergeCell ref="Q103:AN103"/>
    <mergeCell ref="D104:P104"/>
    <mergeCell ref="Q104:AN104"/>
    <mergeCell ref="D105:P105"/>
    <mergeCell ref="Q105:AN105"/>
    <mergeCell ref="D106:P106"/>
    <mergeCell ref="Q106:AN106"/>
    <mergeCell ref="D107:P107"/>
    <mergeCell ref="Q107:AN107"/>
    <mergeCell ref="D117:P117"/>
    <mergeCell ref="Q117:AN117"/>
    <mergeCell ref="Q108:AN108"/>
    <mergeCell ref="D109:P109"/>
    <mergeCell ref="Q109:AN109"/>
    <mergeCell ref="D110:P110"/>
    <mergeCell ref="Q110:AN110"/>
    <mergeCell ref="D111:P111"/>
    <mergeCell ref="Q111:AN111"/>
    <mergeCell ref="D112:P112"/>
    <mergeCell ref="Q112:AN112"/>
    <mergeCell ref="D129:P129"/>
    <mergeCell ref="Q129:AN129"/>
    <mergeCell ref="D130:P130"/>
    <mergeCell ref="Q130:AN130"/>
    <mergeCell ref="Q123:AN123"/>
    <mergeCell ref="D124:P124"/>
    <mergeCell ref="Q124:AN124"/>
    <mergeCell ref="D125:P125"/>
    <mergeCell ref="Q125:AN125"/>
    <mergeCell ref="D126:P126"/>
    <mergeCell ref="Q126:AN126"/>
    <mergeCell ref="D127:P127"/>
    <mergeCell ref="Q127:AN127"/>
    <mergeCell ref="C49:J49"/>
    <mergeCell ref="C50:J50"/>
    <mergeCell ref="V49:AC49"/>
    <mergeCell ref="V50:AC50"/>
    <mergeCell ref="C54:I54"/>
    <mergeCell ref="C55:I55"/>
    <mergeCell ref="D128:P128"/>
    <mergeCell ref="Q128:AN128"/>
    <mergeCell ref="Q118:AN118"/>
    <mergeCell ref="D119:P119"/>
    <mergeCell ref="Q119:AN119"/>
    <mergeCell ref="D120:P120"/>
    <mergeCell ref="Q120:AN120"/>
    <mergeCell ref="D121:P121"/>
    <mergeCell ref="Q121:AN121"/>
    <mergeCell ref="D122:P122"/>
    <mergeCell ref="Q122:AN122"/>
    <mergeCell ref="Q113:AN113"/>
    <mergeCell ref="D114:P114"/>
    <mergeCell ref="Q114:AN114"/>
    <mergeCell ref="D115:P115"/>
    <mergeCell ref="Q115:AN115"/>
    <mergeCell ref="D116:P116"/>
    <mergeCell ref="Q116:AN11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19</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20</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21</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22</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23</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24</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25</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26</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27</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28</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29</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30</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31</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32</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33</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34</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35</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36</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37</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38</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39</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40</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41</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42</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43</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44</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45</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46</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47</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48</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49</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50</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5</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6</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7</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5"/>
  <sheetViews>
    <sheetView view="pageBreakPreview" zoomScale="115" zoomScaleNormal="70" zoomScaleSheetLayoutView="115" zoomScalePageLayoutView="70" workbookViewId="0">
      <selection activeCell="N33" sqref="N33:S35"/>
    </sheetView>
  </sheetViews>
  <sheetFormatPr defaultColWidth="8.2109375" defaultRowHeight="13.3" x14ac:dyDescent="0.65"/>
  <cols>
    <col min="1" max="1" width="1.35546875" style="38" customWidth="1"/>
    <col min="2" max="2" width="1.85546875" style="38" customWidth="1"/>
    <col min="3" max="3" width="2.42578125" style="38" customWidth="1"/>
    <col min="4" max="4" width="3.140625" style="38" customWidth="1"/>
    <col min="5" max="5" width="2.640625" style="38" customWidth="1"/>
    <col min="6" max="8" width="2.2109375" style="38" customWidth="1"/>
    <col min="9" max="9" width="2.0703125" style="38" customWidth="1"/>
    <col min="10" max="10" width="2.2109375" style="38" customWidth="1"/>
    <col min="11" max="11" width="1.92578125" style="38" customWidth="1"/>
    <col min="12" max="12" width="1.85546875" style="38" customWidth="1"/>
    <col min="13" max="40" width="2.42578125" style="38" customWidth="1"/>
    <col min="41" max="41" width="0.92578125" style="38" customWidth="1"/>
    <col min="42" max="42" width="1" style="38" customWidth="1"/>
    <col min="43" max="81" width="3.0703125" style="38" customWidth="1"/>
    <col min="82" max="16384" width="8.2109375" style="38"/>
  </cols>
  <sheetData>
    <row r="1" spans="1:47" ht="6.75" customHeight="1" x14ac:dyDescent="0.65"/>
    <row r="2" spans="1:47" ht="9.75" customHeight="1" x14ac:dyDescent="0.65">
      <c r="B2" s="214" t="s">
        <v>79</v>
      </c>
      <c r="C2" s="214"/>
      <c r="D2" s="215">
        <v>8</v>
      </c>
      <c r="E2" s="215"/>
      <c r="F2" s="215"/>
      <c r="G2" s="215"/>
      <c r="H2" s="215"/>
      <c r="AH2" s="214" t="s">
        <v>53</v>
      </c>
      <c r="AI2" s="214"/>
      <c r="AJ2" s="216" t="str">
        <f>VLOOKUP($D$2,入力シート!$B$7:$CD$56,ROW(),FALSE)&amp;""</f>
        <v/>
      </c>
      <c r="AK2" s="216"/>
      <c r="AL2" s="216"/>
      <c r="AM2" s="216"/>
      <c r="AN2" s="216"/>
    </row>
    <row r="3" spans="1:47" ht="5.25" customHeight="1" x14ac:dyDescent="0.65"/>
    <row r="4" spans="1:47" ht="15" customHeight="1" x14ac:dyDescent="0.65">
      <c r="A4" s="212" t="s">
        <v>180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row>
    <row r="5" spans="1:47" ht="9" customHeight="1" x14ac:dyDescent="0.65"/>
    <row r="6" spans="1:47" ht="12.75" customHeight="1" x14ac:dyDescent="0.65">
      <c r="B6" s="229" t="s">
        <v>158</v>
      </c>
      <c r="C6" s="229"/>
      <c r="D6" s="229"/>
      <c r="E6" s="228" t="str">
        <f>VLOOKUP($D$2,入力シート!$B$7:$CD$56,ROW()+1,FALSE)&amp;""</f>
        <v/>
      </c>
      <c r="F6" s="228"/>
      <c r="G6" s="228"/>
      <c r="H6" s="228"/>
      <c r="I6" s="228"/>
      <c r="J6" s="228"/>
      <c r="K6" s="228"/>
      <c r="L6" s="228"/>
      <c r="M6" s="228"/>
      <c r="N6" s="92"/>
      <c r="O6" s="39"/>
      <c r="P6" s="39"/>
      <c r="Q6" s="39"/>
      <c r="R6" s="39"/>
      <c r="Z6" s="59"/>
      <c r="AA6" s="59"/>
      <c r="AB6" s="41"/>
      <c r="AC6" s="41"/>
      <c r="AD6" s="41"/>
      <c r="AE6" s="82" t="s">
        <v>182</v>
      </c>
      <c r="AF6" s="217" t="str">
        <f>VLOOKUP($D$2,入力シート!$B$7:$CD$56,ROW()-1,FALSE)&amp;""</f>
        <v/>
      </c>
      <c r="AG6" s="217"/>
      <c r="AH6" s="217"/>
      <c r="AI6" s="217"/>
      <c r="AJ6" s="217"/>
      <c r="AK6" s="217"/>
      <c r="AL6" s="217"/>
    </row>
    <row r="7" spans="1:47" ht="6.75" customHeight="1" x14ac:dyDescent="0.65">
      <c r="B7" s="39"/>
      <c r="C7" s="39"/>
      <c r="D7" s="39"/>
      <c r="E7" s="39"/>
      <c r="F7" s="39"/>
      <c r="G7" s="39"/>
      <c r="H7" s="39"/>
      <c r="I7" s="39"/>
      <c r="J7" s="39"/>
      <c r="K7" s="39"/>
      <c r="L7" s="39"/>
      <c r="M7" s="39"/>
      <c r="N7" s="39"/>
      <c r="O7" s="39"/>
      <c r="P7" s="39"/>
      <c r="Q7" s="39"/>
      <c r="R7" s="39"/>
      <c r="S7" s="39"/>
      <c r="T7" s="39"/>
      <c r="U7" s="39"/>
      <c r="Z7" s="40"/>
      <c r="AB7" s="42"/>
    </row>
    <row r="8" spans="1:47" ht="3.75" customHeight="1" x14ac:dyDescent="0.65">
      <c r="B8" s="43"/>
      <c r="C8" s="44"/>
      <c r="D8" s="44"/>
      <c r="E8" s="44"/>
      <c r="F8" s="44"/>
      <c r="G8" s="44"/>
      <c r="H8" s="44"/>
      <c r="I8" s="44"/>
      <c r="J8" s="44"/>
      <c r="K8" s="44"/>
      <c r="L8" s="44"/>
      <c r="M8" s="44"/>
      <c r="N8" s="44"/>
      <c r="O8" s="44"/>
      <c r="P8" s="44"/>
      <c r="Q8" s="44"/>
      <c r="R8" s="44"/>
      <c r="S8" s="44"/>
      <c r="T8" s="44"/>
      <c r="U8" s="44"/>
      <c r="V8" s="45"/>
      <c r="W8" s="45"/>
      <c r="X8" s="45"/>
      <c r="Y8" s="45"/>
      <c r="Z8" s="46"/>
      <c r="AA8" s="45"/>
      <c r="AB8" s="47"/>
      <c r="AC8" s="45"/>
      <c r="AD8" s="45"/>
      <c r="AE8" s="45"/>
      <c r="AF8" s="45"/>
      <c r="AG8" s="45"/>
      <c r="AH8" s="45"/>
      <c r="AI8" s="45"/>
      <c r="AJ8" s="45"/>
      <c r="AK8" s="45"/>
      <c r="AL8" s="45"/>
      <c r="AM8" s="45"/>
      <c r="AN8" s="45"/>
      <c r="AO8" s="48"/>
    </row>
    <row r="9" spans="1:47" ht="11.25" customHeight="1" x14ac:dyDescent="0.65">
      <c r="B9" s="49"/>
      <c r="C9" s="50" t="s">
        <v>129</v>
      </c>
      <c r="D9" s="42"/>
      <c r="E9" s="42"/>
      <c r="F9" s="42"/>
      <c r="G9" s="42"/>
      <c r="H9" s="42"/>
      <c r="I9" s="42"/>
      <c r="J9" s="42"/>
      <c r="K9" s="42"/>
      <c r="L9" s="42"/>
      <c r="M9" s="42"/>
      <c r="N9" s="42"/>
      <c r="O9" s="42"/>
      <c r="P9" s="42"/>
      <c r="Q9" s="42"/>
      <c r="R9" s="42"/>
      <c r="S9" s="42"/>
      <c r="T9" s="42"/>
      <c r="U9" s="42"/>
      <c r="V9" s="42"/>
      <c r="Z9" s="40"/>
      <c r="AB9" s="42"/>
      <c r="AM9" s="93"/>
      <c r="AN9" s="93"/>
      <c r="AO9" s="51"/>
    </row>
    <row r="10" spans="1:47" s="52" customFormat="1" ht="15" customHeight="1" x14ac:dyDescent="0.65">
      <c r="B10" s="53"/>
      <c r="C10" s="218" t="s">
        <v>156</v>
      </c>
      <c r="D10" s="219"/>
      <c r="E10" s="220"/>
      <c r="F10" s="224" t="s">
        <v>119</v>
      </c>
      <c r="G10" s="225"/>
      <c r="H10" s="225"/>
      <c r="I10" s="225"/>
      <c r="J10" s="225"/>
      <c r="K10" s="225"/>
      <c r="L10" s="225"/>
      <c r="M10" s="226"/>
      <c r="N10" s="227" t="str">
        <f>VLOOKUP($D$2,入力シート!$B$7:$CD$56,ROW()-2,FALSE)&amp;""</f>
        <v/>
      </c>
      <c r="O10" s="227"/>
      <c r="P10" s="227"/>
      <c r="Q10" s="227"/>
      <c r="R10" s="227"/>
      <c r="S10" s="227"/>
      <c r="T10" s="227"/>
      <c r="U10" s="227"/>
      <c r="V10" s="227"/>
      <c r="W10" s="227"/>
      <c r="X10" s="227"/>
      <c r="Y10" s="227"/>
      <c r="Z10" s="227"/>
      <c r="AA10" s="227"/>
      <c r="AB10" s="227"/>
      <c r="AC10" s="227"/>
      <c r="AD10" s="227"/>
      <c r="AE10" s="227"/>
      <c r="AF10" s="227"/>
      <c r="AG10" s="227"/>
      <c r="AH10" s="227"/>
      <c r="AI10" s="227"/>
      <c r="AJ10" s="227"/>
      <c r="AM10" s="94"/>
      <c r="AN10" s="94"/>
      <c r="AO10" s="54"/>
    </row>
    <row r="11" spans="1:47" s="52" customFormat="1" ht="15" customHeight="1" x14ac:dyDescent="0.65">
      <c r="B11" s="53"/>
      <c r="C11" s="221"/>
      <c r="D11" s="222"/>
      <c r="E11" s="223"/>
      <c r="F11" s="224" t="s">
        <v>118</v>
      </c>
      <c r="G11" s="225"/>
      <c r="H11" s="225"/>
      <c r="I11" s="225"/>
      <c r="J11" s="225"/>
      <c r="K11" s="225"/>
      <c r="L11" s="225"/>
      <c r="M11" s="226"/>
      <c r="N11" s="227" t="str">
        <f>VLOOKUP($D$2,入力シート!$B$7:$CD$56,ROW()-2,FALSE)&amp;""</f>
        <v/>
      </c>
      <c r="O11" s="227"/>
      <c r="P11" s="227"/>
      <c r="Q11" s="227"/>
      <c r="R11" s="227"/>
      <c r="S11" s="227"/>
      <c r="T11" s="227"/>
      <c r="U11" s="227"/>
      <c r="V11" s="227"/>
      <c r="W11" s="227"/>
      <c r="X11" s="227"/>
      <c r="Y11" s="227"/>
      <c r="Z11" s="227"/>
      <c r="AA11" s="227"/>
      <c r="AB11" s="227"/>
      <c r="AC11" s="227"/>
      <c r="AD11" s="227"/>
      <c r="AE11" s="227"/>
      <c r="AF11" s="227"/>
      <c r="AG11" s="227"/>
      <c r="AH11" s="227"/>
      <c r="AI11" s="227"/>
      <c r="AJ11" s="227"/>
      <c r="AM11" s="94"/>
      <c r="AN11" s="94"/>
      <c r="AO11" s="97"/>
      <c r="AP11" s="55"/>
      <c r="AQ11" s="55"/>
      <c r="AR11" s="55"/>
      <c r="AS11" s="55"/>
      <c r="AT11" s="55"/>
      <c r="AU11" s="55"/>
    </row>
    <row r="12" spans="1:47" s="52" customFormat="1" ht="15" customHeight="1" x14ac:dyDescent="0.65">
      <c r="B12" s="53"/>
      <c r="C12" s="224" t="s">
        <v>117</v>
      </c>
      <c r="D12" s="225"/>
      <c r="E12" s="225"/>
      <c r="F12" s="225"/>
      <c r="G12" s="225"/>
      <c r="H12" s="225"/>
      <c r="I12" s="225"/>
      <c r="J12" s="225"/>
      <c r="K12" s="225"/>
      <c r="L12" s="225"/>
      <c r="M12" s="226"/>
      <c r="N12" s="258" t="str">
        <f>VLOOKUP($D$2,入力シート!$B$7:$CD$56,ROW()-2,FALSE)&amp;""</f>
        <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M12" s="94"/>
      <c r="AN12" s="94"/>
      <c r="AO12" s="97"/>
      <c r="AP12" s="55"/>
      <c r="AQ12" s="55"/>
      <c r="AR12" s="55"/>
      <c r="AS12" s="55"/>
      <c r="AT12" s="55"/>
      <c r="AU12" s="55"/>
    </row>
    <row r="13" spans="1:47" s="52" customFormat="1" ht="15" customHeight="1" x14ac:dyDescent="0.65">
      <c r="B13" s="53"/>
      <c r="C13" s="224" t="s">
        <v>116</v>
      </c>
      <c r="D13" s="225"/>
      <c r="E13" s="225"/>
      <c r="F13" s="225"/>
      <c r="G13" s="225"/>
      <c r="H13" s="225"/>
      <c r="I13" s="225"/>
      <c r="J13" s="225"/>
      <c r="K13" s="225"/>
      <c r="L13" s="225"/>
      <c r="M13" s="226"/>
      <c r="N13" s="258" t="str">
        <f>VLOOKUP($D$2,入力シート!$B$7:$CD$56,ROW()-2,FALSE)&amp;""</f>
        <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M13" s="94"/>
      <c r="AN13" s="94"/>
      <c r="AO13" s="97"/>
      <c r="AP13" s="55"/>
      <c r="AQ13" s="55"/>
      <c r="AR13" s="55"/>
      <c r="AS13" s="55"/>
      <c r="AT13" s="55"/>
      <c r="AU13" s="55"/>
    </row>
    <row r="14" spans="1:47" s="52" customFormat="1" ht="15" customHeight="1" x14ac:dyDescent="0.65">
      <c r="B14" s="53"/>
      <c r="C14" s="213" t="s">
        <v>115</v>
      </c>
      <c r="D14" s="213"/>
      <c r="E14" s="213"/>
      <c r="F14" s="213"/>
      <c r="G14" s="213"/>
      <c r="H14" s="213" t="s">
        <v>159</v>
      </c>
      <c r="I14" s="213"/>
      <c r="J14" s="213"/>
      <c r="K14" s="213"/>
      <c r="L14" s="213"/>
      <c r="M14" s="213"/>
      <c r="N14" s="258" t="str">
        <f>VLOOKUP($D$2,入力シート!$B$7:$CD$56,ROW()-2,FALSE)&amp;""</f>
        <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M14" s="94"/>
      <c r="AN14" s="94"/>
      <c r="AO14" s="97"/>
      <c r="AP14" s="55"/>
      <c r="AQ14" s="55"/>
      <c r="AR14" s="55"/>
      <c r="AS14" s="55"/>
      <c r="AT14" s="55"/>
      <c r="AU14" s="55"/>
    </row>
    <row r="15" spans="1:47" s="52" customFormat="1" ht="15" customHeight="1" x14ac:dyDescent="0.65">
      <c r="B15" s="53"/>
      <c r="C15" s="213"/>
      <c r="D15" s="213"/>
      <c r="E15" s="213"/>
      <c r="F15" s="213"/>
      <c r="G15" s="213"/>
      <c r="H15" s="213" t="s">
        <v>160</v>
      </c>
      <c r="I15" s="213"/>
      <c r="J15" s="213"/>
      <c r="K15" s="213"/>
      <c r="L15" s="213"/>
      <c r="M15" s="213"/>
      <c r="N15" s="258" t="str">
        <f>VLOOKUP($D$2,入力シート!$B$7:$CD$56,ROW()-2,FALSE)&amp;""</f>
        <v/>
      </c>
      <c r="O15" s="258"/>
      <c r="P15" s="258"/>
      <c r="Q15" s="258"/>
      <c r="R15" s="258"/>
      <c r="S15" s="258"/>
      <c r="T15" s="258"/>
      <c r="U15" s="258"/>
      <c r="V15" s="258"/>
      <c r="W15" s="258"/>
      <c r="X15" s="258"/>
      <c r="Y15" s="258"/>
      <c r="Z15" s="258"/>
      <c r="AA15" s="258"/>
      <c r="AB15" s="258"/>
      <c r="AC15" s="258"/>
      <c r="AD15" s="258"/>
      <c r="AE15" s="258"/>
      <c r="AF15" s="258"/>
      <c r="AG15" s="258"/>
      <c r="AH15" s="258"/>
      <c r="AI15" s="258"/>
      <c r="AJ15" s="258"/>
      <c r="AM15" s="94"/>
      <c r="AN15" s="94"/>
      <c r="AO15" s="97"/>
      <c r="AP15" s="55"/>
      <c r="AQ15" s="55"/>
      <c r="AR15" s="55"/>
      <c r="AS15" s="55"/>
      <c r="AT15" s="55"/>
      <c r="AU15" s="55"/>
    </row>
    <row r="16" spans="1:47" s="52" customFormat="1" ht="15" customHeight="1" x14ac:dyDescent="0.65">
      <c r="B16" s="53"/>
      <c r="C16" s="213"/>
      <c r="D16" s="213"/>
      <c r="E16" s="213"/>
      <c r="F16" s="213"/>
      <c r="G16" s="213"/>
      <c r="H16" s="213" t="s">
        <v>161</v>
      </c>
      <c r="I16" s="213"/>
      <c r="J16" s="213"/>
      <c r="K16" s="213"/>
      <c r="L16" s="213"/>
      <c r="M16" s="213"/>
      <c r="N16" s="258" t="str">
        <f>VLOOKUP($D$2,入力シート!$B$7:$CD$56,ROW()-2,FALSE)&amp;""</f>
        <v/>
      </c>
      <c r="O16" s="258"/>
      <c r="P16" s="258"/>
      <c r="Q16" s="258"/>
      <c r="R16" s="258"/>
      <c r="S16" s="258"/>
      <c r="T16" s="258"/>
      <c r="U16" s="258"/>
      <c r="V16" s="258"/>
      <c r="W16" s="258"/>
      <c r="X16" s="258"/>
      <c r="Y16" s="258"/>
      <c r="Z16" s="258"/>
      <c r="AA16" s="258"/>
      <c r="AB16" s="258"/>
      <c r="AC16" s="258"/>
      <c r="AD16" s="258"/>
      <c r="AE16" s="258"/>
      <c r="AF16" s="258"/>
      <c r="AG16" s="258"/>
      <c r="AH16" s="258"/>
      <c r="AI16" s="258"/>
      <c r="AJ16" s="258"/>
      <c r="AM16" s="94"/>
      <c r="AN16" s="94"/>
      <c r="AO16" s="97"/>
      <c r="AP16" s="55"/>
      <c r="AQ16" s="55"/>
      <c r="AR16" s="55"/>
      <c r="AS16" s="55"/>
      <c r="AT16" s="55"/>
      <c r="AU16" s="55"/>
    </row>
    <row r="17" spans="2:47" s="52" customFormat="1" ht="15" customHeight="1" x14ac:dyDescent="0.65">
      <c r="B17" s="53"/>
      <c r="C17" s="213"/>
      <c r="D17" s="213"/>
      <c r="E17" s="213"/>
      <c r="F17" s="213"/>
      <c r="G17" s="213"/>
      <c r="H17" s="213" t="s">
        <v>162</v>
      </c>
      <c r="I17" s="213"/>
      <c r="J17" s="213"/>
      <c r="K17" s="213"/>
      <c r="L17" s="213"/>
      <c r="M17" s="213"/>
      <c r="N17" s="258" t="str">
        <f>VLOOKUP($D$2,入力シート!$B$7:$CD$56,ROW()-2,FALSE)&amp;""</f>
        <v/>
      </c>
      <c r="O17" s="258"/>
      <c r="P17" s="258"/>
      <c r="Q17" s="258"/>
      <c r="R17" s="258"/>
      <c r="S17" s="258"/>
      <c r="T17" s="258"/>
      <c r="U17" s="258"/>
      <c r="V17" s="258"/>
      <c r="W17" s="258"/>
      <c r="X17" s="258"/>
      <c r="Y17" s="258"/>
      <c r="Z17" s="258"/>
      <c r="AA17" s="258"/>
      <c r="AB17" s="258"/>
      <c r="AC17" s="258"/>
      <c r="AD17" s="258"/>
      <c r="AE17" s="258"/>
      <c r="AF17" s="258"/>
      <c r="AG17" s="258"/>
      <c r="AH17" s="258"/>
      <c r="AI17" s="258"/>
      <c r="AJ17" s="258"/>
      <c r="AM17" s="94"/>
      <c r="AN17" s="94"/>
      <c r="AO17" s="97"/>
      <c r="AP17" s="55"/>
      <c r="AQ17" s="55"/>
      <c r="AR17" s="55"/>
      <c r="AS17" s="55"/>
      <c r="AT17" s="55"/>
      <c r="AU17" s="55"/>
    </row>
    <row r="18" spans="2:47" ht="9.75" customHeight="1" x14ac:dyDescent="0.65">
      <c r="B18" s="56"/>
      <c r="C18" s="57"/>
      <c r="D18" s="57"/>
      <c r="E18" s="57"/>
      <c r="F18" s="57"/>
      <c r="G18" s="57"/>
      <c r="H18" s="57"/>
      <c r="I18" s="57"/>
      <c r="J18" s="57"/>
      <c r="K18" s="57"/>
      <c r="L18" s="57"/>
      <c r="M18" s="57"/>
      <c r="N18" s="57"/>
      <c r="O18" s="57"/>
      <c r="P18" s="57"/>
      <c r="Q18" s="57"/>
      <c r="R18" s="57"/>
      <c r="S18" s="57"/>
      <c r="T18" s="57"/>
      <c r="U18" s="58"/>
      <c r="V18" s="59"/>
      <c r="W18" s="59"/>
      <c r="X18" s="59"/>
      <c r="Y18" s="59"/>
      <c r="Z18" s="60"/>
      <c r="AA18" s="59"/>
      <c r="AB18" s="61"/>
      <c r="AC18" s="59"/>
      <c r="AD18" s="59"/>
      <c r="AE18" s="59"/>
      <c r="AF18" s="59"/>
      <c r="AG18" s="59"/>
      <c r="AH18" s="59"/>
      <c r="AI18" s="59"/>
      <c r="AJ18" s="59"/>
      <c r="AK18" s="59"/>
      <c r="AL18" s="59"/>
      <c r="AM18" s="59"/>
      <c r="AN18" s="59"/>
      <c r="AO18" s="98"/>
      <c r="AP18" s="55"/>
      <c r="AQ18" s="55"/>
      <c r="AR18" s="55"/>
      <c r="AS18" s="55"/>
      <c r="AT18" s="55"/>
      <c r="AU18" s="55"/>
    </row>
    <row r="19" spans="2:47" ht="3.75" customHeight="1" x14ac:dyDescent="0.65">
      <c r="AN19" s="93"/>
      <c r="AO19" s="55"/>
      <c r="AP19" s="55"/>
      <c r="AQ19" s="55"/>
      <c r="AR19" s="55"/>
      <c r="AS19" s="55"/>
      <c r="AT19" s="55"/>
      <c r="AU19" s="55"/>
    </row>
    <row r="20" spans="2:47" ht="9.75" customHeight="1" x14ac:dyDescent="0.65">
      <c r="B20" s="63"/>
      <c r="C20" s="45"/>
      <c r="D20" s="45"/>
      <c r="E20" s="45"/>
      <c r="F20" s="45"/>
      <c r="G20" s="45"/>
      <c r="H20" s="45"/>
      <c r="I20" s="45"/>
      <c r="J20" s="45"/>
      <c r="K20" s="45"/>
      <c r="L20" s="45"/>
      <c r="M20" s="45"/>
      <c r="N20" s="45"/>
      <c r="O20" s="45"/>
      <c r="P20" s="45"/>
      <c r="Q20" s="45"/>
      <c r="R20" s="45"/>
      <c r="S20" s="64" t="s">
        <v>114</v>
      </c>
      <c r="T20" s="64"/>
      <c r="U20" s="44"/>
      <c r="V20" s="44"/>
      <c r="W20" s="44"/>
      <c r="X20" s="45"/>
      <c r="Y20" s="45"/>
      <c r="Z20" s="45"/>
      <c r="AA20" s="45"/>
      <c r="AB20" s="45"/>
      <c r="AC20" s="45"/>
      <c r="AD20" s="45"/>
      <c r="AE20" s="45"/>
      <c r="AF20" s="45"/>
      <c r="AG20" s="45"/>
      <c r="AH20" s="45"/>
      <c r="AI20" s="45"/>
      <c r="AJ20" s="45"/>
      <c r="AK20" s="45"/>
      <c r="AL20" s="45"/>
      <c r="AM20" s="45"/>
      <c r="AN20" s="45"/>
      <c r="AO20" s="99"/>
      <c r="AP20" s="55"/>
      <c r="AQ20" s="55"/>
      <c r="AR20" s="55"/>
      <c r="AS20" s="55"/>
      <c r="AT20" s="55"/>
      <c r="AU20" s="55"/>
    </row>
    <row r="21" spans="2:47" ht="9" customHeight="1" x14ac:dyDescent="0.65">
      <c r="B21" s="65"/>
      <c r="C21" s="50" t="s">
        <v>113</v>
      </c>
      <c r="AM21" s="93"/>
      <c r="AN21" s="93"/>
      <c r="AO21" s="97"/>
      <c r="AP21" s="55"/>
      <c r="AQ21" s="55"/>
      <c r="AR21" s="55"/>
      <c r="AS21" s="55"/>
      <c r="AT21" s="55"/>
      <c r="AU21" s="55"/>
    </row>
    <row r="22" spans="2:47" ht="5.25" customHeight="1" x14ac:dyDescent="0.65">
      <c r="B22" s="65"/>
      <c r="AM22" s="93"/>
      <c r="AN22" s="93"/>
      <c r="AO22" s="97"/>
      <c r="AP22" s="55"/>
      <c r="AQ22" s="55"/>
      <c r="AR22" s="55"/>
      <c r="AS22" s="55"/>
      <c r="AT22" s="55"/>
      <c r="AU22" s="55"/>
    </row>
    <row r="23" spans="2:47" ht="8.25" customHeight="1" x14ac:dyDescent="0.65">
      <c r="B23" s="65"/>
      <c r="C23" s="233" t="s">
        <v>112</v>
      </c>
      <c r="D23" s="234"/>
      <c r="E23" s="234"/>
      <c r="F23" s="233" t="s">
        <v>111</v>
      </c>
      <c r="G23" s="235"/>
      <c r="H23" s="249" t="str">
        <f>VLOOKUP($D$2,入力シート!$B$7:$CD$56,ROW()-6,FALSE)&amp;""</f>
        <v/>
      </c>
      <c r="I23" s="250"/>
      <c r="J23" s="250"/>
      <c r="K23" s="250"/>
      <c r="L23" s="250"/>
      <c r="M23" s="250"/>
      <c r="N23" s="250"/>
      <c r="O23" s="250"/>
      <c r="P23" s="250"/>
      <c r="Q23" s="250"/>
      <c r="R23" s="250"/>
      <c r="S23" s="250"/>
      <c r="T23" s="250"/>
      <c r="U23" s="251"/>
      <c r="V23" s="233" t="s">
        <v>110</v>
      </c>
      <c r="W23" s="235"/>
      <c r="X23" s="250" t="str">
        <f>VLOOKUP($D$2,入力シート!$B$7:$CD$56,ROW()-7,FALSE)&amp;""</f>
        <v/>
      </c>
      <c r="Y23" s="250"/>
      <c r="Z23" s="250"/>
      <c r="AA23" s="250"/>
      <c r="AB23" s="250"/>
      <c r="AC23" s="250"/>
      <c r="AD23" s="233" t="s">
        <v>44</v>
      </c>
      <c r="AE23" s="234"/>
      <c r="AF23" s="234"/>
      <c r="AG23" s="235"/>
      <c r="AH23" s="259" t="str">
        <f>VLOOKUP($D$2,入力シート!$B$7:$CD$56,ROW()-4,FALSE)&amp;""</f>
        <v/>
      </c>
      <c r="AI23" s="260"/>
      <c r="AJ23" s="260"/>
      <c r="AK23" s="260"/>
      <c r="AL23" s="261"/>
      <c r="AM23" s="93"/>
      <c r="AN23" s="93"/>
      <c r="AO23" s="97"/>
      <c r="AP23" s="55"/>
      <c r="AQ23" s="55"/>
      <c r="AR23" s="55"/>
      <c r="AS23" s="55"/>
      <c r="AT23" s="55"/>
      <c r="AU23" s="55"/>
    </row>
    <row r="24" spans="2:47" ht="6.75" customHeight="1" x14ac:dyDescent="0.65">
      <c r="B24" s="65"/>
      <c r="C24" s="239"/>
      <c r="D24" s="240"/>
      <c r="E24" s="240"/>
      <c r="F24" s="239"/>
      <c r="G24" s="241"/>
      <c r="H24" s="255"/>
      <c r="I24" s="256"/>
      <c r="J24" s="256"/>
      <c r="K24" s="256"/>
      <c r="L24" s="256"/>
      <c r="M24" s="256"/>
      <c r="N24" s="256"/>
      <c r="O24" s="256"/>
      <c r="P24" s="256"/>
      <c r="Q24" s="256"/>
      <c r="R24" s="256"/>
      <c r="S24" s="256"/>
      <c r="T24" s="256"/>
      <c r="U24" s="257"/>
      <c r="V24" s="239"/>
      <c r="W24" s="241"/>
      <c r="X24" s="256"/>
      <c r="Y24" s="256"/>
      <c r="Z24" s="256"/>
      <c r="AA24" s="256"/>
      <c r="AB24" s="256"/>
      <c r="AC24" s="256"/>
      <c r="AD24" s="239"/>
      <c r="AE24" s="240"/>
      <c r="AF24" s="240"/>
      <c r="AG24" s="241"/>
      <c r="AH24" s="262"/>
      <c r="AI24" s="263"/>
      <c r="AJ24" s="263"/>
      <c r="AK24" s="263"/>
      <c r="AL24" s="264"/>
      <c r="AM24" s="93"/>
      <c r="AN24" s="93"/>
      <c r="AO24" s="97"/>
      <c r="AP24" s="55"/>
      <c r="AQ24" s="55"/>
      <c r="AR24" s="55"/>
      <c r="AS24" s="55"/>
      <c r="AT24" s="55"/>
      <c r="AU24" s="55"/>
    </row>
    <row r="25" spans="2:47" ht="9" customHeight="1" x14ac:dyDescent="0.65">
      <c r="B25" s="65"/>
      <c r="V25" s="279" t="s">
        <v>140</v>
      </c>
      <c r="W25" s="279"/>
      <c r="X25" s="310" t="str">
        <f>VLOOKUP($D$2,入力シート!$B$7:$CD$56,ROW()-5,FALSE)&amp;""</f>
        <v/>
      </c>
      <c r="Y25" s="311"/>
      <c r="Z25" s="311"/>
      <c r="AA25" s="311"/>
      <c r="AB25" s="311"/>
      <c r="AC25" s="311"/>
      <c r="AD25" s="279" t="s">
        <v>142</v>
      </c>
      <c r="AE25" s="279"/>
      <c r="AF25" s="310" t="str">
        <f>VLOOKUP($D$2,入力シート!$B$7:$CD$56,ROW()-4,FALSE)&amp;""</f>
        <v/>
      </c>
      <c r="AG25" s="311"/>
      <c r="AH25" s="311"/>
      <c r="AI25" s="311"/>
      <c r="AJ25" s="311"/>
      <c r="AK25" s="311"/>
      <c r="AL25" s="314"/>
      <c r="AM25" s="93"/>
      <c r="AN25" s="93"/>
      <c r="AO25" s="97"/>
      <c r="AP25" s="55"/>
      <c r="AQ25" s="55"/>
      <c r="AR25" s="55"/>
      <c r="AS25" s="55"/>
      <c r="AT25" s="55"/>
      <c r="AU25" s="55"/>
    </row>
    <row r="26" spans="2:47" ht="5.05" customHeight="1" x14ac:dyDescent="0.65">
      <c r="B26" s="65"/>
      <c r="V26" s="279"/>
      <c r="W26" s="279"/>
      <c r="X26" s="312"/>
      <c r="Y26" s="313"/>
      <c r="Z26" s="313"/>
      <c r="AA26" s="313"/>
      <c r="AB26" s="313"/>
      <c r="AC26" s="313"/>
      <c r="AD26" s="279"/>
      <c r="AE26" s="279"/>
      <c r="AF26" s="312"/>
      <c r="AG26" s="313"/>
      <c r="AH26" s="313"/>
      <c r="AI26" s="313"/>
      <c r="AJ26" s="313"/>
      <c r="AK26" s="313"/>
      <c r="AL26" s="315"/>
      <c r="AM26" s="93"/>
      <c r="AN26" s="93"/>
      <c r="AO26" s="97"/>
      <c r="AP26" s="55"/>
      <c r="AQ26" s="55"/>
      <c r="AR26" s="55"/>
      <c r="AS26" s="55"/>
      <c r="AT26" s="55"/>
      <c r="AU26" s="55"/>
    </row>
    <row r="27" spans="2:47" ht="3.55" hidden="1" customHeight="1" x14ac:dyDescent="0.65">
      <c r="B27" s="65"/>
      <c r="AM27" s="93"/>
      <c r="AN27" s="93"/>
      <c r="AO27" s="97"/>
      <c r="AU27" s="55"/>
    </row>
    <row r="28" spans="2:47" ht="13.5" customHeight="1" x14ac:dyDescent="0.65">
      <c r="B28" s="65"/>
      <c r="C28" s="50" t="s">
        <v>109</v>
      </c>
      <c r="AL28" s="85" t="s">
        <v>143</v>
      </c>
      <c r="AM28" s="93"/>
      <c r="AN28" s="93"/>
      <c r="AO28" s="97"/>
      <c r="AU28" s="55"/>
    </row>
    <row r="29" spans="2:47" ht="9.75" customHeight="1" x14ac:dyDescent="0.65">
      <c r="B29" s="65"/>
      <c r="C29" s="196" t="s">
        <v>108</v>
      </c>
      <c r="D29" s="197"/>
      <c r="E29" s="198"/>
      <c r="F29" s="196" t="s">
        <v>42</v>
      </c>
      <c r="G29" s="197"/>
      <c r="H29" s="197"/>
      <c r="I29" s="197"/>
      <c r="J29" s="198"/>
      <c r="K29" s="196" t="s">
        <v>107</v>
      </c>
      <c r="L29" s="197"/>
      <c r="M29" s="198"/>
      <c r="N29" s="196" t="s">
        <v>121</v>
      </c>
      <c r="O29" s="197"/>
      <c r="P29" s="197"/>
      <c r="Q29" s="197"/>
      <c r="R29" s="197"/>
      <c r="S29" s="198"/>
      <c r="T29" s="196" t="s">
        <v>122</v>
      </c>
      <c r="U29" s="197"/>
      <c r="V29" s="197"/>
      <c r="W29" s="197"/>
      <c r="X29" s="198"/>
      <c r="Y29" s="196" t="s">
        <v>106</v>
      </c>
      <c r="Z29" s="197"/>
      <c r="AA29" s="197"/>
      <c r="AB29" s="198"/>
      <c r="AM29" s="93"/>
      <c r="AN29" s="93"/>
      <c r="AO29" s="97"/>
      <c r="AU29" s="55"/>
    </row>
    <row r="30" spans="2:47" ht="9" customHeight="1" x14ac:dyDescent="0.65">
      <c r="B30" s="65"/>
      <c r="C30" s="233" t="s">
        <v>64</v>
      </c>
      <c r="D30" s="234"/>
      <c r="E30" s="235"/>
      <c r="F30" s="269" t="str">
        <f>VLOOKUP($D$2,入力シート!$B$7:$CD$56,ROW()-8,FALSE)&amp;""</f>
        <v/>
      </c>
      <c r="G30" s="270"/>
      <c r="H30" s="270"/>
      <c r="I30" s="270"/>
      <c r="J30" s="271"/>
      <c r="K30" s="249" t="str">
        <f>VLOOKUP($D$2,入力シート!$B$7:$CD$56,ROW()-6,FALSE)&amp;""</f>
        <v/>
      </c>
      <c r="L30" s="250"/>
      <c r="M30" s="251"/>
      <c r="N30" s="242" t="str">
        <f>VLOOKUP($D$2,入力シート!$B$7:$CD$56,ROW()-5,FALSE)&amp;""</f>
        <v/>
      </c>
      <c r="O30" s="231"/>
      <c r="P30" s="231"/>
      <c r="Q30" s="231"/>
      <c r="R30" s="231"/>
      <c r="S30" s="232"/>
      <c r="T30" s="242" t="str">
        <f>VLOOKUP($D$2,入力シート!$B$7:$CD$56,ROW()-4,FALSE)&amp;""</f>
        <v/>
      </c>
      <c r="U30" s="231"/>
      <c r="V30" s="231"/>
      <c r="W30" s="231"/>
      <c r="X30" s="232"/>
      <c r="Y30" s="273" t="str">
        <f>VLOOKUP($D$2,入力シート!$B$7:$CD$56,ROW()-3,FALSE)&amp;""</f>
        <v/>
      </c>
      <c r="Z30" s="274"/>
      <c r="AA30" s="274"/>
      <c r="AB30" s="275"/>
      <c r="AM30" s="93"/>
      <c r="AN30" s="93"/>
      <c r="AO30" s="97"/>
      <c r="AP30" s="55"/>
      <c r="AQ30" s="55"/>
      <c r="AR30" s="55"/>
      <c r="AS30" s="55"/>
      <c r="AT30" s="55"/>
      <c r="AU30" s="55"/>
    </row>
    <row r="31" spans="2:47" ht="9" customHeight="1" x14ac:dyDescent="0.65">
      <c r="B31" s="65"/>
      <c r="C31" s="236"/>
      <c r="D31" s="237"/>
      <c r="E31" s="238"/>
      <c r="F31" s="196" t="s">
        <v>41</v>
      </c>
      <c r="G31" s="197"/>
      <c r="H31" s="197"/>
      <c r="I31" s="197"/>
      <c r="J31" s="198"/>
      <c r="K31" s="252"/>
      <c r="L31" s="253"/>
      <c r="M31" s="254"/>
      <c r="N31" s="243"/>
      <c r="O31" s="244"/>
      <c r="P31" s="244"/>
      <c r="Q31" s="244"/>
      <c r="R31" s="244"/>
      <c r="S31" s="245"/>
      <c r="T31" s="243"/>
      <c r="U31" s="272"/>
      <c r="V31" s="272"/>
      <c r="W31" s="272"/>
      <c r="X31" s="245"/>
      <c r="Y31" s="276"/>
      <c r="Z31" s="277"/>
      <c r="AA31" s="277"/>
      <c r="AB31" s="278"/>
      <c r="AM31" s="93"/>
      <c r="AN31" s="93"/>
      <c r="AO31" s="97"/>
      <c r="AP31" s="55"/>
      <c r="AQ31" s="55"/>
      <c r="AR31" s="55"/>
      <c r="AS31" s="55"/>
      <c r="AT31" s="55"/>
      <c r="AU31" s="55"/>
    </row>
    <row r="32" spans="2:47" ht="9.75" customHeight="1" x14ac:dyDescent="0.65">
      <c r="B32" s="65"/>
      <c r="C32" s="236"/>
      <c r="D32" s="237"/>
      <c r="E32" s="238"/>
      <c r="F32" s="230" t="str">
        <f>VLOOKUP($D$2,入力シート!$B$7:$CD$56,ROW()-9,FALSE)&amp;""</f>
        <v/>
      </c>
      <c r="G32" s="231"/>
      <c r="H32" s="231"/>
      <c r="I32" s="231"/>
      <c r="J32" s="232"/>
      <c r="K32" s="252"/>
      <c r="L32" s="253"/>
      <c r="M32" s="254"/>
      <c r="N32" s="246"/>
      <c r="O32" s="247"/>
      <c r="P32" s="247"/>
      <c r="Q32" s="247"/>
      <c r="R32" s="247"/>
      <c r="S32" s="248"/>
      <c r="T32" s="243"/>
      <c r="U32" s="272"/>
      <c r="V32" s="272"/>
      <c r="W32" s="272"/>
      <c r="X32" s="245"/>
      <c r="Y32" s="276"/>
      <c r="Z32" s="277"/>
      <c r="AA32" s="277"/>
      <c r="AB32" s="278"/>
      <c r="AM32" s="93"/>
      <c r="AN32" s="93"/>
      <c r="AO32" s="97"/>
      <c r="AP32" s="55"/>
      <c r="AQ32" s="55"/>
      <c r="AR32" s="55"/>
      <c r="AS32" s="55"/>
      <c r="AT32" s="55"/>
      <c r="AU32" s="55"/>
    </row>
    <row r="33" spans="2:48" ht="9" customHeight="1" x14ac:dyDescent="0.65">
      <c r="B33" s="65"/>
      <c r="C33" s="233" t="s">
        <v>105</v>
      </c>
      <c r="D33" s="234"/>
      <c r="E33" s="235"/>
      <c r="F33" s="196" t="s">
        <v>42</v>
      </c>
      <c r="G33" s="197"/>
      <c r="H33" s="197"/>
      <c r="I33" s="197"/>
      <c r="J33" s="198"/>
      <c r="K33" s="249" t="str">
        <f>VLOOKUP($D$2,入力シート!$B$7:$CD$56,ROW()-4,FALSE)&amp;""</f>
        <v/>
      </c>
      <c r="L33" s="250"/>
      <c r="M33" s="251"/>
      <c r="N33" s="242" t="str">
        <f>VLOOKUP($D$2,入力シート!$B$7:$CD$56,ROW()-3,FALSE)&amp;""</f>
        <v/>
      </c>
      <c r="O33" s="231"/>
      <c r="P33" s="231"/>
      <c r="Q33" s="231"/>
      <c r="R33" s="231"/>
      <c r="S33" s="232"/>
      <c r="T33" s="197" t="s">
        <v>33</v>
      </c>
      <c r="U33" s="197"/>
      <c r="V33" s="197"/>
      <c r="W33" s="197"/>
      <c r="X33" s="198"/>
      <c r="Y33" s="196" t="s">
        <v>104</v>
      </c>
      <c r="Z33" s="197"/>
      <c r="AA33" s="197"/>
      <c r="AB33" s="198"/>
      <c r="AM33" s="93"/>
      <c r="AN33" s="93"/>
      <c r="AO33" s="97"/>
      <c r="AP33" s="55"/>
      <c r="AQ33" s="55"/>
      <c r="AR33" s="55"/>
      <c r="AS33" s="55"/>
      <c r="AT33" s="55"/>
      <c r="AU33" s="55"/>
    </row>
    <row r="34" spans="2:48" ht="8.15" customHeight="1" x14ac:dyDescent="0.65">
      <c r="B34" s="65"/>
      <c r="C34" s="236"/>
      <c r="D34" s="237"/>
      <c r="E34" s="238"/>
      <c r="F34" s="242" t="str">
        <f>VLOOKUP($D$2,入力シート!$B$7:$CD$56,ROW()-6,FALSE)&amp;""</f>
        <v/>
      </c>
      <c r="G34" s="231"/>
      <c r="H34" s="231"/>
      <c r="I34" s="231"/>
      <c r="J34" s="232"/>
      <c r="K34" s="252"/>
      <c r="L34" s="253"/>
      <c r="M34" s="254"/>
      <c r="N34" s="243"/>
      <c r="O34" s="244"/>
      <c r="P34" s="244"/>
      <c r="Q34" s="244"/>
      <c r="R34" s="244"/>
      <c r="S34" s="245"/>
      <c r="T34" s="231" t="str">
        <f>VLOOKUP($D$2,入力シート!$B$7:$CD$56,ROW()-3,FALSE)&amp;""</f>
        <v/>
      </c>
      <c r="U34" s="231"/>
      <c r="V34" s="231"/>
      <c r="W34" s="231"/>
      <c r="X34" s="232"/>
      <c r="Y34" s="242" t="str">
        <f>VLOOKUP($D$2,入力シート!$B$7:$CD$56,ROW()-2,FALSE)&amp;""</f>
        <v/>
      </c>
      <c r="Z34" s="231"/>
      <c r="AA34" s="231"/>
      <c r="AB34" s="232"/>
      <c r="AM34" s="93"/>
      <c r="AN34" s="93"/>
      <c r="AO34" s="97"/>
      <c r="AP34" s="55"/>
      <c r="AQ34" s="55"/>
      <c r="AR34" s="55"/>
      <c r="AS34" s="55"/>
      <c r="AT34" s="55"/>
      <c r="AU34" s="55"/>
    </row>
    <row r="35" spans="2:48" ht="12.75" customHeight="1" x14ac:dyDescent="0.65">
      <c r="B35" s="65"/>
      <c r="C35" s="239"/>
      <c r="D35" s="240"/>
      <c r="E35" s="241"/>
      <c r="F35" s="246"/>
      <c r="G35" s="247"/>
      <c r="H35" s="247"/>
      <c r="I35" s="247"/>
      <c r="J35" s="248"/>
      <c r="K35" s="255"/>
      <c r="L35" s="256"/>
      <c r="M35" s="257"/>
      <c r="N35" s="246"/>
      <c r="O35" s="247"/>
      <c r="P35" s="247"/>
      <c r="Q35" s="247"/>
      <c r="R35" s="247"/>
      <c r="S35" s="248"/>
      <c r="T35" s="247"/>
      <c r="U35" s="247"/>
      <c r="V35" s="247"/>
      <c r="W35" s="247"/>
      <c r="X35" s="248"/>
      <c r="Y35" s="246"/>
      <c r="Z35" s="247"/>
      <c r="AA35" s="247"/>
      <c r="AB35" s="248"/>
      <c r="AM35" s="93"/>
      <c r="AN35" s="93"/>
      <c r="AO35" s="97"/>
      <c r="AP35" s="55"/>
      <c r="AQ35" s="55"/>
      <c r="AR35" s="55"/>
      <c r="AS35" s="55"/>
      <c r="AT35" s="55"/>
      <c r="AU35" s="55"/>
    </row>
    <row r="36" spans="2:48" ht="10" customHeight="1" x14ac:dyDescent="0.65">
      <c r="B36" s="65"/>
      <c r="AM36" s="93"/>
      <c r="AN36" s="93"/>
      <c r="AO36" s="97"/>
      <c r="AP36" s="55"/>
      <c r="AQ36" s="55"/>
      <c r="AR36" s="55"/>
      <c r="AS36" s="55"/>
      <c r="AT36" s="55"/>
      <c r="AU36" s="55"/>
    </row>
    <row r="37" spans="2:48" ht="9.75" customHeight="1" x14ac:dyDescent="0.65">
      <c r="B37" s="65"/>
      <c r="C37" s="50" t="s">
        <v>103</v>
      </c>
      <c r="AM37" s="93"/>
      <c r="AN37" s="59"/>
      <c r="AO37" s="97"/>
      <c r="AP37" s="55"/>
      <c r="AQ37" s="55"/>
      <c r="AR37" s="55"/>
      <c r="AS37" s="55"/>
      <c r="AT37" s="55"/>
      <c r="AU37" s="55"/>
    </row>
    <row r="38" spans="2:48" ht="8.15" customHeight="1" x14ac:dyDescent="0.65">
      <c r="B38" s="65"/>
      <c r="C38" s="265" t="s">
        <v>102</v>
      </c>
      <c r="D38" s="284"/>
      <c r="E38" s="266"/>
      <c r="F38" s="233" t="s">
        <v>13</v>
      </c>
      <c r="G38" s="234"/>
      <c r="H38" s="235"/>
      <c r="I38" s="265" t="s">
        <v>130</v>
      </c>
      <c r="J38" s="235"/>
      <c r="K38" s="265" t="s">
        <v>101</v>
      </c>
      <c r="L38" s="266"/>
      <c r="M38" s="233" t="s">
        <v>138</v>
      </c>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5"/>
      <c r="AK38" s="265" t="s">
        <v>145</v>
      </c>
      <c r="AL38" s="266"/>
      <c r="AM38" s="265" t="s">
        <v>163</v>
      </c>
      <c r="AN38" s="266"/>
      <c r="AO38" s="97"/>
      <c r="AP38" s="55"/>
      <c r="AQ38" s="55"/>
      <c r="AR38" s="55"/>
      <c r="AS38" s="55"/>
      <c r="AT38" s="55"/>
      <c r="AU38" s="55"/>
    </row>
    <row r="39" spans="2:48" ht="8.15" customHeight="1" x14ac:dyDescent="0.65">
      <c r="B39" s="65"/>
      <c r="C39" s="285"/>
      <c r="D39" s="286"/>
      <c r="E39" s="287"/>
      <c r="F39" s="236"/>
      <c r="G39" s="237"/>
      <c r="H39" s="238"/>
      <c r="I39" s="236"/>
      <c r="J39" s="238"/>
      <c r="K39" s="285"/>
      <c r="L39" s="287"/>
      <c r="M39" s="239"/>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1"/>
      <c r="AK39" s="285"/>
      <c r="AL39" s="287"/>
      <c r="AM39" s="285"/>
      <c r="AN39" s="287"/>
      <c r="AO39" s="97"/>
      <c r="AP39" s="55"/>
      <c r="AQ39" s="55"/>
      <c r="AR39" s="55"/>
      <c r="AS39" s="55"/>
      <c r="AT39" s="55"/>
      <c r="AU39" s="55"/>
    </row>
    <row r="40" spans="2:48" ht="9" customHeight="1" x14ac:dyDescent="0.65">
      <c r="B40" s="65"/>
      <c r="C40" s="285"/>
      <c r="D40" s="286"/>
      <c r="E40" s="287"/>
      <c r="F40" s="236"/>
      <c r="G40" s="237"/>
      <c r="H40" s="238"/>
      <c r="I40" s="236"/>
      <c r="J40" s="238"/>
      <c r="K40" s="285"/>
      <c r="L40" s="287"/>
      <c r="M40" s="196" t="s">
        <v>58</v>
      </c>
      <c r="N40" s="197"/>
      <c r="O40" s="197"/>
      <c r="P40" s="197"/>
      <c r="Q40" s="197"/>
      <c r="R40" s="197"/>
      <c r="S40" s="197"/>
      <c r="T40" s="197"/>
      <c r="U40" s="197"/>
      <c r="V40" s="198"/>
      <c r="W40" s="196" t="s">
        <v>100</v>
      </c>
      <c r="X40" s="198"/>
      <c r="Y40" s="196" t="s">
        <v>99</v>
      </c>
      <c r="Z40" s="197"/>
      <c r="AA40" s="197"/>
      <c r="AB40" s="198"/>
      <c r="AC40" s="196" t="s">
        <v>98</v>
      </c>
      <c r="AD40" s="197"/>
      <c r="AE40" s="197"/>
      <c r="AF40" s="198"/>
      <c r="AG40" s="196" t="s">
        <v>97</v>
      </c>
      <c r="AH40" s="197"/>
      <c r="AI40" s="197"/>
      <c r="AJ40" s="198"/>
      <c r="AK40" s="285"/>
      <c r="AL40" s="287"/>
      <c r="AM40" s="285"/>
      <c r="AN40" s="287"/>
      <c r="AO40" s="97"/>
      <c r="AP40" s="55"/>
      <c r="AQ40" s="55"/>
      <c r="AR40" s="55"/>
      <c r="AS40" s="55"/>
      <c r="AT40" s="55"/>
      <c r="AU40" s="55"/>
    </row>
    <row r="41" spans="2:48" ht="9.75" customHeight="1" x14ac:dyDescent="0.65">
      <c r="B41" s="65"/>
      <c r="C41" s="285"/>
      <c r="D41" s="286"/>
      <c r="E41" s="287"/>
      <c r="F41" s="236"/>
      <c r="G41" s="237"/>
      <c r="H41" s="238"/>
      <c r="I41" s="236"/>
      <c r="J41" s="238"/>
      <c r="K41" s="285"/>
      <c r="L41" s="287"/>
      <c r="M41" s="265" t="s">
        <v>126</v>
      </c>
      <c r="N41" s="266"/>
      <c r="O41" s="265" t="s">
        <v>28</v>
      </c>
      <c r="P41" s="266"/>
      <c r="Q41" s="265" t="s">
        <v>96</v>
      </c>
      <c r="R41" s="266"/>
      <c r="S41" s="265" t="s">
        <v>26</v>
      </c>
      <c r="T41" s="266"/>
      <c r="U41" s="265" t="s">
        <v>22</v>
      </c>
      <c r="V41" s="266"/>
      <c r="W41" s="265" t="s">
        <v>95</v>
      </c>
      <c r="X41" s="266"/>
      <c r="Y41" s="280" t="s">
        <v>94</v>
      </c>
      <c r="Z41" s="281"/>
      <c r="AA41" s="265" t="s">
        <v>123</v>
      </c>
      <c r="AB41" s="266"/>
      <c r="AC41" s="265" t="s">
        <v>93</v>
      </c>
      <c r="AD41" s="266"/>
      <c r="AE41" s="265" t="s">
        <v>22</v>
      </c>
      <c r="AF41" s="266"/>
      <c r="AG41" s="265" t="s">
        <v>92</v>
      </c>
      <c r="AH41" s="266"/>
      <c r="AI41" s="265" t="s">
        <v>91</v>
      </c>
      <c r="AJ41" s="266"/>
      <c r="AK41" s="285"/>
      <c r="AL41" s="287"/>
      <c r="AM41" s="285"/>
      <c r="AN41" s="287"/>
      <c r="AO41" s="97"/>
      <c r="AP41" s="55"/>
      <c r="AQ41" s="55"/>
      <c r="AR41" s="55"/>
      <c r="AS41" s="55"/>
      <c r="AT41" s="55"/>
      <c r="AU41" s="55"/>
    </row>
    <row r="42" spans="2:48" ht="10.5" customHeight="1" x14ac:dyDescent="0.65">
      <c r="B42" s="65"/>
      <c r="C42" s="267"/>
      <c r="D42" s="288"/>
      <c r="E42" s="268"/>
      <c r="F42" s="239"/>
      <c r="G42" s="240"/>
      <c r="H42" s="241"/>
      <c r="I42" s="236"/>
      <c r="J42" s="238"/>
      <c r="K42" s="267"/>
      <c r="L42" s="268"/>
      <c r="M42" s="267"/>
      <c r="N42" s="268"/>
      <c r="O42" s="267"/>
      <c r="P42" s="268"/>
      <c r="Q42" s="267"/>
      <c r="R42" s="268"/>
      <c r="S42" s="267"/>
      <c r="T42" s="268"/>
      <c r="U42" s="267"/>
      <c r="V42" s="268"/>
      <c r="W42" s="267"/>
      <c r="X42" s="268"/>
      <c r="Y42" s="282"/>
      <c r="Z42" s="283"/>
      <c r="AA42" s="267"/>
      <c r="AB42" s="268"/>
      <c r="AC42" s="267"/>
      <c r="AD42" s="268"/>
      <c r="AE42" s="267"/>
      <c r="AF42" s="268"/>
      <c r="AG42" s="267"/>
      <c r="AH42" s="268"/>
      <c r="AI42" s="267"/>
      <c r="AJ42" s="268"/>
      <c r="AK42" s="267"/>
      <c r="AL42" s="268"/>
      <c r="AM42" s="267"/>
      <c r="AN42" s="268"/>
      <c r="AO42" s="97"/>
      <c r="AP42" s="55"/>
      <c r="AQ42" s="55"/>
      <c r="AR42" s="55"/>
      <c r="AS42" s="55"/>
      <c r="AT42" s="55"/>
      <c r="AU42" s="55"/>
    </row>
    <row r="43" spans="2:48" ht="15" customHeight="1" x14ac:dyDescent="0.65">
      <c r="B43" s="65"/>
      <c r="C43" s="289" t="str">
        <f>VLOOKUP($D$2,入力シート!$B$7:$CD$56,ROW()-10,FALSE)&amp;""</f>
        <v/>
      </c>
      <c r="D43" s="290"/>
      <c r="E43" s="291"/>
      <c r="F43" s="205" t="str">
        <f>VLOOKUP($D$2,入力シート!$B$7:$CD$56,ROW()-9,FALSE)&amp;""</f>
        <v/>
      </c>
      <c r="G43" s="206"/>
      <c r="H43" s="207"/>
      <c r="I43" s="296" t="str">
        <f>VLOOKUP($D$2,入力シート!$B$7:$CD$56,ROW()-8,FALSE)&amp;""</f>
        <v/>
      </c>
      <c r="J43" s="297"/>
      <c r="K43" s="298" t="str">
        <f>VLOOKUP($D$2,入力シート!$B$7:$CD$56,ROW()-7,FALSE)&amp;""</f>
        <v/>
      </c>
      <c r="L43" s="299"/>
      <c r="M43" s="294" t="str">
        <f>VLOOKUP($D$2,入力シート!$B$7:$CD$56,ROW()-6,FALSE)&amp;""</f>
        <v/>
      </c>
      <c r="N43" s="295"/>
      <c r="O43" s="294" t="str">
        <f>VLOOKUP($D$2,入力シート!$B$7:$CD$56,ROW()-5,FALSE)&amp;""</f>
        <v/>
      </c>
      <c r="P43" s="295"/>
      <c r="Q43" s="294" t="str">
        <f>VLOOKUP($D$2,入力シート!$B$7:$CD$56,ROW()-4,FALSE)&amp;""</f>
        <v/>
      </c>
      <c r="R43" s="295"/>
      <c r="S43" s="294" t="str">
        <f>VLOOKUP($D$2,入力シート!$B$7:$CD$56,ROW()-3,FALSE)&amp;""</f>
        <v/>
      </c>
      <c r="T43" s="295"/>
      <c r="U43" s="294" t="str">
        <f>VLOOKUP($D$2,入力シート!$B$7:$CD$56,ROW()-2,FALSE)&amp;""</f>
        <v/>
      </c>
      <c r="V43" s="295"/>
      <c r="W43" s="294" t="str">
        <f>VLOOKUP($D$2,入力シート!$B$7:$CD$56,ROW()-1,FALSE)&amp;""</f>
        <v/>
      </c>
      <c r="X43" s="295"/>
      <c r="Y43" s="294" t="str">
        <f>VLOOKUP($D$2,入力シート!$B$7:$CD$56,ROW(),FALSE)&amp;""</f>
        <v/>
      </c>
      <c r="Z43" s="295"/>
      <c r="AA43" s="294" t="str">
        <f>VLOOKUP($D$2,入力シート!$B$7:$CD$56,ROW()+1,FALSE)&amp;""</f>
        <v/>
      </c>
      <c r="AB43" s="295"/>
      <c r="AC43" s="294" t="str">
        <f>VLOOKUP($D$2,入力シート!$B$7:$CD$56,ROW()+2,FALSE)&amp;""</f>
        <v/>
      </c>
      <c r="AD43" s="295"/>
      <c r="AE43" s="294" t="str">
        <f>VLOOKUP($D$2,入力シート!$B$7:$CD$56,ROW()+3,FALSE)&amp;""</f>
        <v/>
      </c>
      <c r="AF43" s="295"/>
      <c r="AG43" s="294" t="str">
        <f>VLOOKUP($D$2,入力シート!$B$7:$CD$56,ROW()+4,FALSE)&amp;""</f>
        <v/>
      </c>
      <c r="AH43" s="295"/>
      <c r="AI43" s="294" t="str">
        <f>VLOOKUP($D$2,入力シート!$B$7:$CD$56,ROW()+5,FALSE)&amp;""</f>
        <v/>
      </c>
      <c r="AJ43" s="295"/>
      <c r="AK43" s="292" t="str">
        <f>VLOOKUP($D$2,入力シート!$B$7:$CD$56,ROW()+6,FALSE)&amp;""</f>
        <v/>
      </c>
      <c r="AL43" s="293"/>
      <c r="AM43" s="334" t="str">
        <f>VLOOKUP($D$2,入力シート!$B$7:$CD$56,ROW()+7,FALSE)&amp;""</f>
        <v/>
      </c>
      <c r="AN43" s="335"/>
      <c r="AO43" s="97"/>
      <c r="AP43" s="66"/>
      <c r="AQ43" s="66"/>
      <c r="AR43" s="66"/>
      <c r="AS43" s="66"/>
      <c r="AT43" s="66"/>
      <c r="AU43" s="66"/>
      <c r="AV43" s="67"/>
    </row>
    <row r="44" spans="2:48" ht="3.75" customHeight="1" x14ac:dyDescent="0.65">
      <c r="B44" s="65"/>
      <c r="C44" s="68"/>
      <c r="D44" s="69"/>
      <c r="E44" s="69"/>
      <c r="F44" s="69"/>
      <c r="G44" s="69"/>
      <c r="H44" s="69"/>
      <c r="I44" s="69"/>
      <c r="J44" s="69"/>
      <c r="K44" s="69"/>
      <c r="L44" s="69"/>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93"/>
      <c r="AN44" s="93"/>
      <c r="AO44" s="97"/>
      <c r="AP44" s="55"/>
      <c r="AQ44" s="55"/>
      <c r="AR44" s="55"/>
      <c r="AS44" s="55"/>
      <c r="AT44" s="66"/>
      <c r="AU44" s="66"/>
      <c r="AV44" s="67"/>
    </row>
    <row r="45" spans="2:48" ht="9" customHeight="1" x14ac:dyDescent="0.65">
      <c r="B45" s="65"/>
      <c r="C45" s="40" t="s">
        <v>87</v>
      </c>
      <c r="D45" s="40"/>
      <c r="E45" s="40"/>
      <c r="F45" s="40"/>
      <c r="G45" s="40"/>
      <c r="H45" s="40"/>
      <c r="I45" s="40"/>
      <c r="J45" s="40"/>
      <c r="K45" s="40"/>
      <c r="L45" s="40"/>
      <c r="M45" s="40"/>
      <c r="N45" s="40"/>
      <c r="O45" s="40"/>
      <c r="P45" s="40"/>
      <c r="Q45" s="40"/>
      <c r="R45" s="40"/>
      <c r="S45" s="40"/>
      <c r="T45" s="40"/>
      <c r="AL45" s="84" t="s">
        <v>146</v>
      </c>
      <c r="AM45" s="93"/>
      <c r="AN45" s="93"/>
      <c r="AO45" s="51"/>
    </row>
    <row r="46" spans="2:48" ht="3" customHeight="1" x14ac:dyDescent="0.65">
      <c r="B46" s="65"/>
      <c r="C46" s="40"/>
      <c r="D46" s="40"/>
      <c r="E46" s="40"/>
      <c r="F46" s="40"/>
      <c r="G46" s="40"/>
      <c r="H46" s="40"/>
      <c r="I46" s="40"/>
      <c r="J46" s="40"/>
      <c r="K46" s="40"/>
      <c r="L46" s="40"/>
      <c r="M46" s="40"/>
      <c r="N46" s="40"/>
      <c r="O46" s="40"/>
      <c r="P46" s="40"/>
      <c r="Q46" s="40"/>
      <c r="R46" s="40"/>
      <c r="S46" s="40"/>
      <c r="T46" s="40"/>
      <c r="V46" s="40"/>
      <c r="AM46" s="93"/>
      <c r="AN46" s="93"/>
      <c r="AO46" s="51"/>
    </row>
    <row r="47" spans="2:48" x14ac:dyDescent="0.65">
      <c r="B47" s="65"/>
      <c r="C47" s="50" t="s">
        <v>127</v>
      </c>
      <c r="D47" s="40"/>
      <c r="E47" s="40"/>
      <c r="F47" s="40"/>
      <c r="G47" s="40"/>
      <c r="H47" s="40"/>
      <c r="I47" s="40"/>
      <c r="J47" s="40"/>
      <c r="K47" s="40"/>
      <c r="L47" s="40"/>
      <c r="M47" s="40"/>
      <c r="N47" s="40"/>
      <c r="O47" s="40"/>
      <c r="P47" s="40"/>
      <c r="Q47" s="40"/>
      <c r="R47" s="40"/>
      <c r="S47" s="40"/>
      <c r="V47" s="50" t="s">
        <v>128</v>
      </c>
      <c r="AM47" s="93"/>
      <c r="AN47" s="93"/>
      <c r="AO47" s="51"/>
    </row>
    <row r="48" spans="2:48" x14ac:dyDescent="0.65">
      <c r="B48" s="65"/>
      <c r="C48" s="279" t="s">
        <v>124</v>
      </c>
      <c r="D48" s="279"/>
      <c r="E48" s="279"/>
      <c r="F48" s="325" t="str">
        <f>VLOOKUP($D$2,入力シート!$B$7:$CD$56,ROW()+3,FALSE)&amp;""</f>
        <v/>
      </c>
      <c r="G48" s="326"/>
      <c r="H48" s="327"/>
      <c r="I48" s="95"/>
      <c r="J48" s="96"/>
      <c r="K48" s="96"/>
      <c r="L48" s="96"/>
      <c r="M48" s="96"/>
      <c r="N48" s="96"/>
      <c r="O48" s="96"/>
      <c r="P48" s="96"/>
      <c r="Q48" s="96"/>
      <c r="R48" s="96"/>
      <c r="S48" s="40"/>
      <c r="V48" s="279" t="s">
        <v>124</v>
      </c>
      <c r="W48" s="279"/>
      <c r="X48" s="279"/>
      <c r="Y48" s="325" t="str">
        <f>VLOOKUP($D$2,入力シート!$B$7:$CD$56,ROW()+7,FALSE)&amp;""</f>
        <v/>
      </c>
      <c r="Z48" s="326"/>
      <c r="AA48" s="327"/>
      <c r="AB48" s="95"/>
      <c r="AC48" s="96"/>
      <c r="AD48" s="96"/>
      <c r="AE48" s="96"/>
      <c r="AF48" s="96"/>
      <c r="AG48" s="96"/>
      <c r="AH48" s="96"/>
      <c r="AI48" s="96"/>
      <c r="AJ48" s="96"/>
      <c r="AM48" s="93"/>
      <c r="AN48" s="93"/>
      <c r="AO48" s="51"/>
    </row>
    <row r="49" spans="2:47" x14ac:dyDescent="0.65">
      <c r="B49" s="65"/>
      <c r="C49" s="196" t="s">
        <v>19</v>
      </c>
      <c r="D49" s="197"/>
      <c r="E49" s="197"/>
      <c r="F49" s="197"/>
      <c r="G49" s="197"/>
      <c r="H49" s="197"/>
      <c r="I49" s="197"/>
      <c r="J49" s="198"/>
      <c r="K49" s="279" t="s">
        <v>89</v>
      </c>
      <c r="L49" s="279"/>
      <c r="M49" s="279"/>
      <c r="N49" s="279"/>
      <c r="O49" s="279" t="s">
        <v>164</v>
      </c>
      <c r="P49" s="279"/>
      <c r="Q49" s="279"/>
      <c r="R49" s="279"/>
      <c r="S49" s="40"/>
      <c r="V49" s="196" t="s">
        <v>90</v>
      </c>
      <c r="W49" s="197"/>
      <c r="X49" s="197"/>
      <c r="Y49" s="197"/>
      <c r="Z49" s="197"/>
      <c r="AA49" s="197"/>
      <c r="AB49" s="197"/>
      <c r="AC49" s="198"/>
      <c r="AD49" s="196" t="s">
        <v>89</v>
      </c>
      <c r="AE49" s="197"/>
      <c r="AF49" s="197"/>
      <c r="AG49" s="197"/>
      <c r="AH49" s="196" t="s">
        <v>164</v>
      </c>
      <c r="AI49" s="197"/>
      <c r="AJ49" s="197"/>
      <c r="AK49" s="198"/>
      <c r="AM49" s="93"/>
      <c r="AN49" s="93"/>
      <c r="AO49" s="51"/>
    </row>
    <row r="50" spans="2:47" x14ac:dyDescent="0.65">
      <c r="B50" s="65"/>
      <c r="C50" s="199" t="str">
        <f>VLOOKUP($D$2,入力シート!$B$7:$CD$56,ROW()+2,FALSE)&amp;""</f>
        <v/>
      </c>
      <c r="D50" s="200"/>
      <c r="E50" s="200"/>
      <c r="F50" s="200"/>
      <c r="G50" s="200"/>
      <c r="H50" s="200"/>
      <c r="I50" s="200"/>
      <c r="J50" s="201"/>
      <c r="K50" s="331" t="str">
        <f>VLOOKUP($D$2,入力シート!$B$7:$CD$56,ROW()+3,FALSE)&amp;""</f>
        <v/>
      </c>
      <c r="L50" s="331"/>
      <c r="M50" s="331"/>
      <c r="N50" s="331"/>
      <c r="O50" s="331" t="str">
        <f>VLOOKUP($D$2,入力シート!$B$7:$CD$56,ROW()+4,FALSE)&amp;""</f>
        <v/>
      </c>
      <c r="P50" s="331"/>
      <c r="Q50" s="331"/>
      <c r="R50" s="331"/>
      <c r="S50" s="40"/>
      <c r="V50" s="202" t="str">
        <f>VLOOKUP($D$2,入力シート!$B$7:$CD$56,ROW()+6,FALSE)&amp;""</f>
        <v/>
      </c>
      <c r="W50" s="203"/>
      <c r="X50" s="203"/>
      <c r="Y50" s="203"/>
      <c r="Z50" s="203"/>
      <c r="AA50" s="203"/>
      <c r="AB50" s="203"/>
      <c r="AC50" s="204"/>
      <c r="AD50" s="202" t="str">
        <f>VLOOKUP($D$2,入力シート!$B$7:$CD$56,ROW()+7,FALSE)&amp;""</f>
        <v/>
      </c>
      <c r="AE50" s="203"/>
      <c r="AF50" s="203"/>
      <c r="AG50" s="203"/>
      <c r="AH50" s="202" t="str">
        <f>VLOOKUP($D$2,入力シート!$B$7:$CD$56,ROW()+8,FALSE)&amp;""</f>
        <v/>
      </c>
      <c r="AI50" s="203"/>
      <c r="AJ50" s="203"/>
      <c r="AK50" s="204"/>
      <c r="AM50" s="93"/>
      <c r="AN50" s="93"/>
      <c r="AO50" s="51"/>
    </row>
    <row r="51" spans="2:47" ht="3" customHeight="1" x14ac:dyDescent="0.65">
      <c r="B51" s="65"/>
      <c r="C51" s="40"/>
      <c r="D51" s="40"/>
      <c r="E51" s="40"/>
      <c r="F51" s="40"/>
      <c r="G51" s="40"/>
      <c r="H51" s="40"/>
      <c r="I51" s="40"/>
      <c r="J51" s="40"/>
      <c r="K51" s="40"/>
      <c r="L51" s="40"/>
      <c r="M51" s="40"/>
      <c r="N51" s="40"/>
      <c r="O51" s="40"/>
      <c r="P51" s="40"/>
      <c r="Q51" s="40"/>
      <c r="R51" s="40"/>
      <c r="S51" s="40"/>
      <c r="T51" s="40"/>
      <c r="V51" s="40"/>
      <c r="AM51" s="93"/>
      <c r="AN51" s="93"/>
      <c r="AO51" s="51"/>
    </row>
    <row r="52" spans="2:47" ht="11.25" customHeight="1" x14ac:dyDescent="0.65">
      <c r="B52" s="65"/>
      <c r="C52" s="50" t="s">
        <v>120</v>
      </c>
      <c r="AM52" s="93"/>
      <c r="AN52" s="93"/>
      <c r="AO52" s="51"/>
    </row>
    <row r="53" spans="2:47" ht="15.75" customHeight="1" x14ac:dyDescent="0.65">
      <c r="B53" s="65"/>
      <c r="C53" s="196" t="s">
        <v>125</v>
      </c>
      <c r="D53" s="197"/>
      <c r="E53" s="197"/>
      <c r="F53" s="197"/>
      <c r="G53" s="197"/>
      <c r="H53" s="325" t="str">
        <f>VLOOKUP($D$2,入力シート!$B$7:$CD$56,ROW()+6,FALSE)&amp;""</f>
        <v/>
      </c>
      <c r="I53" s="326"/>
      <c r="J53" s="327"/>
      <c r="K53" s="95"/>
      <c r="L53" s="96"/>
      <c r="M53" s="96"/>
      <c r="N53" s="96"/>
      <c r="O53" s="96"/>
      <c r="P53" s="96"/>
      <c r="Q53" s="96"/>
      <c r="R53" s="96"/>
      <c r="S53" s="96"/>
      <c r="T53" s="96"/>
      <c r="U53" s="96"/>
      <c r="V53" s="96"/>
      <c r="W53" s="96"/>
      <c r="X53" s="96"/>
      <c r="Y53" s="96"/>
      <c r="Z53" s="96"/>
      <c r="AA53" s="96"/>
      <c r="AB53" s="96"/>
      <c r="AC53" s="96"/>
      <c r="AD53" s="96"/>
      <c r="AE53" s="96"/>
      <c r="AF53" s="96"/>
      <c r="AG53" s="96"/>
      <c r="AH53" s="96"/>
      <c r="AM53" s="93"/>
      <c r="AN53" s="93"/>
      <c r="AO53" s="51"/>
    </row>
    <row r="54" spans="2:47" ht="18" customHeight="1" x14ac:dyDescent="0.65">
      <c r="B54" s="65"/>
      <c r="C54" s="196" t="s">
        <v>17</v>
      </c>
      <c r="D54" s="197"/>
      <c r="E54" s="197"/>
      <c r="F54" s="197"/>
      <c r="G54" s="197"/>
      <c r="H54" s="197"/>
      <c r="I54" s="198"/>
      <c r="J54" s="196" t="s">
        <v>88</v>
      </c>
      <c r="K54" s="197"/>
      <c r="L54" s="197"/>
      <c r="M54" s="197"/>
      <c r="N54" s="198"/>
      <c r="O54" s="196" t="s">
        <v>13</v>
      </c>
      <c r="P54" s="197"/>
      <c r="Q54" s="197"/>
      <c r="R54" s="197"/>
      <c r="S54" s="198"/>
      <c r="T54" s="196" t="s">
        <v>12</v>
      </c>
      <c r="U54" s="197"/>
      <c r="V54" s="197"/>
      <c r="W54" s="197"/>
      <c r="X54" s="198"/>
      <c r="Y54" s="306" t="s">
        <v>172</v>
      </c>
      <c r="Z54" s="307"/>
      <c r="AA54" s="307"/>
      <c r="AB54" s="307"/>
      <c r="AC54" s="308"/>
      <c r="AD54" s="196" t="s">
        <v>131</v>
      </c>
      <c r="AE54" s="197"/>
      <c r="AF54" s="197"/>
      <c r="AG54" s="197"/>
      <c r="AH54" s="197"/>
      <c r="AI54" s="65"/>
      <c r="AM54" s="93"/>
      <c r="AN54" s="93"/>
      <c r="AO54" s="51"/>
    </row>
    <row r="55" spans="2:47" ht="15" customHeight="1" x14ac:dyDescent="0.65">
      <c r="B55" s="65"/>
      <c r="C55" s="205" t="str">
        <f>VLOOKUP($D$2,入力シート!$B$7:$CD$56,ROW()+5,FALSE)&amp;""</f>
        <v/>
      </c>
      <c r="D55" s="206"/>
      <c r="E55" s="206"/>
      <c r="F55" s="206"/>
      <c r="G55" s="206"/>
      <c r="H55" s="206"/>
      <c r="I55" s="207"/>
      <c r="J55" s="205" t="str">
        <f>VLOOKUP($D$2,入力シート!$B$7:$CD$56,ROW()+6,FALSE)&amp;""</f>
        <v/>
      </c>
      <c r="K55" s="206"/>
      <c r="L55" s="206"/>
      <c r="M55" s="206"/>
      <c r="N55" s="207"/>
      <c r="O55" s="202" t="str">
        <f>VLOOKUP($D$2,入力シート!$B$7:$CD$56,ROW()+7,FALSE)&amp;""</f>
        <v/>
      </c>
      <c r="P55" s="203"/>
      <c r="Q55" s="203"/>
      <c r="R55" s="203"/>
      <c r="S55" s="204"/>
      <c r="T55" s="202" t="str">
        <f>VLOOKUP($D$2,入力シート!$B$7:$CD$56,ROW()+8,FALSE)&amp;""</f>
        <v/>
      </c>
      <c r="U55" s="203"/>
      <c r="V55" s="203"/>
      <c r="W55" s="203"/>
      <c r="X55" s="204"/>
      <c r="Y55" s="202" t="str">
        <f>VLOOKUP($D$2,入力シート!$B$7:$CD$56,ROW()+9,FALSE)&amp;""</f>
        <v/>
      </c>
      <c r="Z55" s="203"/>
      <c r="AA55" s="203"/>
      <c r="AB55" s="203"/>
      <c r="AC55" s="204"/>
      <c r="AD55" s="202" t="str">
        <f>VLOOKUP($D$2,入力シート!$B$7:$CD$56,ROW()+10,FALSE)&amp;""</f>
        <v/>
      </c>
      <c r="AE55" s="203"/>
      <c r="AF55" s="203"/>
      <c r="AG55" s="203"/>
      <c r="AH55" s="204"/>
      <c r="AM55" s="93"/>
      <c r="AN55" s="93"/>
      <c r="AO55" s="51"/>
    </row>
    <row r="56" spans="2:47" ht="3.75" customHeight="1" x14ac:dyDescent="0.65">
      <c r="B56" s="65"/>
      <c r="AM56" s="93"/>
      <c r="AN56" s="93"/>
      <c r="AO56" s="51"/>
    </row>
    <row r="57" spans="2:47" ht="8.25" customHeight="1" x14ac:dyDescent="0.65">
      <c r="B57" s="65"/>
      <c r="C57" s="40" t="s">
        <v>87</v>
      </c>
      <c r="D57" s="40"/>
      <c r="E57" s="40"/>
      <c r="F57" s="40"/>
      <c r="G57" s="40"/>
      <c r="H57" s="40"/>
      <c r="I57" s="40"/>
      <c r="J57" s="40"/>
      <c r="K57" s="40"/>
      <c r="L57" s="40"/>
      <c r="M57" s="40"/>
      <c r="N57" s="40"/>
      <c r="O57" s="40"/>
      <c r="P57" s="40"/>
      <c r="Q57" s="40"/>
      <c r="R57" s="40"/>
      <c r="S57" s="40"/>
      <c r="T57" s="40"/>
      <c r="U57" s="40"/>
      <c r="V57" s="40"/>
      <c r="W57" s="40"/>
      <c r="AM57" s="93"/>
      <c r="AN57" s="93"/>
      <c r="AO57" s="51"/>
    </row>
    <row r="58" spans="2:47" ht="4.5" customHeight="1" x14ac:dyDescent="0.65">
      <c r="B58" s="65"/>
      <c r="AM58" s="93"/>
      <c r="AN58" s="93"/>
      <c r="AO58" s="51"/>
    </row>
    <row r="59" spans="2:47" ht="7.5" customHeight="1" x14ac:dyDescent="0.65">
      <c r="B59" s="65"/>
      <c r="C59" s="50" t="s">
        <v>86</v>
      </c>
      <c r="AM59" s="93"/>
      <c r="AN59" s="93"/>
      <c r="AO59" s="51"/>
    </row>
    <row r="60" spans="2:47" ht="15.75" customHeight="1" x14ac:dyDescent="0.65">
      <c r="B60" s="65"/>
      <c r="C60" s="40" t="s">
        <v>85</v>
      </c>
      <c r="D60" s="42"/>
      <c r="R60" s="40" t="s">
        <v>84</v>
      </c>
      <c r="AM60" s="93"/>
      <c r="AN60" s="93"/>
      <c r="AO60" s="100"/>
      <c r="AP60" s="73"/>
      <c r="AQ60" s="74"/>
      <c r="AS60" s="75"/>
      <c r="AT60" s="73"/>
      <c r="AU60" s="73"/>
    </row>
    <row r="61" spans="2:47" ht="15" customHeight="1" x14ac:dyDescent="0.65">
      <c r="B61" s="65"/>
      <c r="C61" s="111" t="s">
        <v>79</v>
      </c>
      <c r="D61" s="196" t="s">
        <v>83</v>
      </c>
      <c r="E61" s="197"/>
      <c r="F61" s="197"/>
      <c r="G61" s="198"/>
      <c r="H61" s="196" t="s">
        <v>9</v>
      </c>
      <c r="I61" s="198"/>
      <c r="J61" s="279" t="s">
        <v>8</v>
      </c>
      <c r="K61" s="279"/>
      <c r="L61" s="279"/>
      <c r="M61" s="279"/>
      <c r="N61" s="279"/>
      <c r="O61" s="279"/>
      <c r="P61" s="279"/>
      <c r="R61" s="196" t="s">
        <v>82</v>
      </c>
      <c r="S61" s="197"/>
      <c r="T61" s="197"/>
      <c r="U61" s="197"/>
      <c r="V61" s="197"/>
      <c r="W61" s="197"/>
      <c r="X61" s="197"/>
      <c r="Y61" s="197"/>
      <c r="Z61" s="197"/>
      <c r="AA61" s="197"/>
      <c r="AB61" s="197"/>
      <c r="AC61" s="198"/>
      <c r="AD61" s="196" t="s">
        <v>6</v>
      </c>
      <c r="AE61" s="197"/>
      <c r="AF61" s="197"/>
      <c r="AG61" s="197"/>
      <c r="AH61" s="197"/>
      <c r="AI61" s="197"/>
      <c r="AJ61" s="197"/>
      <c r="AK61" s="197"/>
      <c r="AL61" s="198"/>
      <c r="AM61" s="93"/>
      <c r="AN61" s="93"/>
      <c r="AO61" s="100"/>
      <c r="AP61" s="73"/>
      <c r="AQ61" s="74"/>
      <c r="AS61" s="75"/>
      <c r="AT61" s="73"/>
      <c r="AU61" s="73"/>
    </row>
    <row r="62" spans="2:47" ht="15" customHeight="1" x14ac:dyDescent="0.65">
      <c r="B62" s="65"/>
      <c r="C62" s="76">
        <v>1</v>
      </c>
      <c r="D62" s="300" t="s">
        <v>62</v>
      </c>
      <c r="E62" s="301"/>
      <c r="F62" s="301"/>
      <c r="G62" s="302"/>
      <c r="H62" s="303" t="str">
        <f>VLOOKUP($D$2,入力シート!$B$7:$CD$56,ROW()+4,FALSE)&amp;""</f>
        <v/>
      </c>
      <c r="I62" s="304"/>
      <c r="J62" s="305" t="str">
        <f>VLOOKUP($D$2,入力シート!$B$7:$CD$56,ROW()+5,FALSE)&amp;""</f>
        <v/>
      </c>
      <c r="K62" s="305"/>
      <c r="L62" s="305"/>
      <c r="M62" s="305"/>
      <c r="N62" s="305"/>
      <c r="O62" s="305"/>
      <c r="P62" s="305"/>
      <c r="R62" s="205" t="str">
        <f>VLOOKUP($D$2,入力シート!$B$7:$CD$56,ROW()+12,FALSE)&amp;""</f>
        <v/>
      </c>
      <c r="S62" s="206"/>
      <c r="T62" s="206"/>
      <c r="U62" s="206"/>
      <c r="V62" s="206"/>
      <c r="W62" s="206"/>
      <c r="X62" s="206"/>
      <c r="Y62" s="206"/>
      <c r="Z62" s="206"/>
      <c r="AA62" s="206"/>
      <c r="AB62" s="206"/>
      <c r="AC62" s="207"/>
      <c r="AD62" s="205" t="str">
        <f>VLOOKUP($D$2,入力シート!$B$7:$CD$56,ROW()+13,FALSE)&amp;""</f>
        <v/>
      </c>
      <c r="AE62" s="206"/>
      <c r="AF62" s="206"/>
      <c r="AG62" s="206"/>
      <c r="AH62" s="206"/>
      <c r="AI62" s="206"/>
      <c r="AJ62" s="206"/>
      <c r="AK62" s="206"/>
      <c r="AL62" s="207"/>
      <c r="AM62" s="93"/>
      <c r="AN62" s="93"/>
      <c r="AO62" s="100"/>
      <c r="AP62" s="77"/>
      <c r="AQ62" s="73"/>
      <c r="AR62" s="73"/>
      <c r="AS62" s="73"/>
      <c r="AT62" s="73"/>
      <c r="AU62" s="73"/>
    </row>
    <row r="63" spans="2:47" ht="15" customHeight="1" x14ac:dyDescent="0.65">
      <c r="B63" s="65"/>
      <c r="C63" s="76">
        <v>2</v>
      </c>
      <c r="D63" s="300" t="s">
        <v>61</v>
      </c>
      <c r="E63" s="301"/>
      <c r="F63" s="301"/>
      <c r="G63" s="302"/>
      <c r="H63" s="303" t="str">
        <f>VLOOKUP($D$2,入力シート!$B$7:$CD$56,ROW()+5,FALSE)&amp;""</f>
        <v/>
      </c>
      <c r="I63" s="304"/>
      <c r="J63" s="305" t="str">
        <f>VLOOKUP($D$2,入力シート!$B$7:$CD$56,ROW()+6,FALSE)&amp;""</f>
        <v/>
      </c>
      <c r="K63" s="305"/>
      <c r="L63" s="305"/>
      <c r="M63" s="305"/>
      <c r="N63" s="305"/>
      <c r="O63" s="305"/>
      <c r="P63" s="305"/>
      <c r="R63" s="332" t="s">
        <v>81</v>
      </c>
      <c r="S63" s="332"/>
      <c r="T63" s="332"/>
      <c r="U63" s="332"/>
      <c r="V63" s="332"/>
      <c r="W63" s="332"/>
      <c r="X63" s="332"/>
      <c r="Y63" s="332"/>
      <c r="Z63" s="332"/>
      <c r="AA63" s="332"/>
      <c r="AB63" s="332"/>
      <c r="AC63" s="332"/>
      <c r="AD63" s="332"/>
      <c r="AE63" s="332"/>
      <c r="AF63" s="332"/>
      <c r="AG63" s="332"/>
      <c r="AH63" s="332"/>
      <c r="AI63" s="332"/>
      <c r="AJ63" s="332"/>
      <c r="AK63" s="332"/>
      <c r="AL63" s="332"/>
      <c r="AM63" s="93"/>
      <c r="AN63" s="93"/>
      <c r="AO63" s="100"/>
      <c r="AP63" s="77"/>
      <c r="AQ63" s="73"/>
      <c r="AR63" s="73"/>
      <c r="AS63" s="73"/>
      <c r="AT63" s="73"/>
      <c r="AU63" s="73"/>
    </row>
    <row r="64" spans="2:47" ht="15" customHeight="1" x14ac:dyDescent="0.65">
      <c r="B64" s="65"/>
      <c r="C64" s="76">
        <v>3</v>
      </c>
      <c r="D64" s="300" t="s">
        <v>60</v>
      </c>
      <c r="E64" s="301"/>
      <c r="F64" s="301"/>
      <c r="G64" s="302"/>
      <c r="H64" s="303" t="str">
        <f>VLOOKUP($D$2,入力シート!$B$7:$CD$56,ROW()+6,FALSE)&amp;""</f>
        <v/>
      </c>
      <c r="I64" s="304"/>
      <c r="J64" s="305" t="str">
        <f>VLOOKUP($D$2,入力シート!$B$7:$CD$56,ROW()+7,FALSE)&amp;""</f>
        <v/>
      </c>
      <c r="K64" s="305"/>
      <c r="L64" s="305"/>
      <c r="M64" s="305"/>
      <c r="N64" s="305"/>
      <c r="O64" s="305"/>
      <c r="P64" s="305"/>
      <c r="R64" s="188"/>
      <c r="S64" s="309"/>
      <c r="T64" s="309"/>
      <c r="U64" s="309"/>
      <c r="V64" s="309"/>
      <c r="W64" s="309"/>
      <c r="X64" s="309"/>
      <c r="Y64" s="309"/>
      <c r="Z64" s="309"/>
      <c r="AA64" s="309"/>
      <c r="AB64" s="309"/>
      <c r="AC64" s="309"/>
      <c r="AD64" s="309"/>
      <c r="AE64" s="309"/>
      <c r="AF64" s="309"/>
      <c r="AG64" s="309"/>
      <c r="AH64" s="309"/>
      <c r="AI64" s="309"/>
      <c r="AJ64" s="309"/>
      <c r="AK64" s="309"/>
      <c r="AL64" s="309"/>
      <c r="AM64" s="93"/>
      <c r="AN64" s="93"/>
      <c r="AO64" s="100"/>
      <c r="AP64" s="77"/>
      <c r="AQ64" s="73"/>
      <c r="AR64" s="73"/>
      <c r="AS64" s="73"/>
      <c r="AT64" s="73"/>
      <c r="AU64" s="73"/>
    </row>
    <row r="65" spans="1:47" ht="15" customHeight="1" x14ac:dyDescent="0.65">
      <c r="B65" s="65"/>
      <c r="C65" s="76">
        <v>4</v>
      </c>
      <c r="D65" s="300" t="s">
        <v>59</v>
      </c>
      <c r="E65" s="301"/>
      <c r="F65" s="301"/>
      <c r="G65" s="302"/>
      <c r="H65" s="303" t="str">
        <f>VLOOKUP($D$2,入力シート!$B$7:$CD$56,ROW()+7,FALSE)&amp;""</f>
        <v/>
      </c>
      <c r="I65" s="304"/>
      <c r="J65" s="305" t="str">
        <f>VLOOKUP($D$2,入力シート!$B$7:$CD$56,ROW()+8,FALSE)&amp;""</f>
        <v/>
      </c>
      <c r="K65" s="305"/>
      <c r="L65" s="305"/>
      <c r="M65" s="305"/>
      <c r="N65" s="305"/>
      <c r="O65" s="305"/>
      <c r="P65" s="305"/>
      <c r="R65" s="188"/>
      <c r="S65" s="309"/>
      <c r="T65" s="309"/>
      <c r="U65" s="309"/>
      <c r="V65" s="309"/>
      <c r="W65" s="309"/>
      <c r="X65" s="309"/>
      <c r="Y65" s="309"/>
      <c r="Z65" s="309"/>
      <c r="AA65" s="309"/>
      <c r="AB65" s="309"/>
      <c r="AC65" s="309"/>
      <c r="AD65" s="309"/>
      <c r="AE65" s="309"/>
      <c r="AF65" s="309"/>
      <c r="AG65" s="309"/>
      <c r="AH65" s="309"/>
      <c r="AI65" s="309"/>
      <c r="AJ65" s="309"/>
      <c r="AK65" s="309"/>
      <c r="AL65" s="309"/>
      <c r="AM65" s="93"/>
      <c r="AN65" s="93"/>
      <c r="AO65" s="100"/>
      <c r="AP65" s="73"/>
      <c r="AQ65" s="73"/>
      <c r="AR65" s="73"/>
      <c r="AS65" s="73"/>
      <c r="AT65" s="73"/>
      <c r="AU65" s="73"/>
    </row>
    <row r="66" spans="1:47" ht="15" hidden="1" customHeight="1" x14ac:dyDescent="0.65">
      <c r="B66" s="65"/>
      <c r="R66" s="188"/>
      <c r="S66" s="309"/>
      <c r="T66" s="309"/>
      <c r="U66" s="309"/>
      <c r="V66" s="309"/>
      <c r="W66" s="309"/>
      <c r="X66" s="309"/>
      <c r="Y66" s="309"/>
      <c r="Z66" s="309"/>
      <c r="AA66" s="309"/>
      <c r="AB66" s="309"/>
      <c r="AC66" s="309"/>
      <c r="AD66" s="309"/>
      <c r="AE66" s="309"/>
      <c r="AF66" s="309"/>
      <c r="AG66" s="309"/>
      <c r="AH66" s="309"/>
      <c r="AI66" s="309"/>
      <c r="AJ66" s="309"/>
      <c r="AK66" s="309"/>
      <c r="AL66" s="309"/>
      <c r="AM66" s="93"/>
      <c r="AN66" s="93"/>
      <c r="AO66" s="51"/>
    </row>
    <row r="67" spans="1:47" ht="2.0499999999999998" hidden="1" customHeight="1" x14ac:dyDescent="0.65">
      <c r="B67" s="65"/>
      <c r="R67" s="187"/>
      <c r="S67" s="187"/>
      <c r="T67" s="187"/>
      <c r="U67" s="187"/>
      <c r="V67" s="187"/>
      <c r="W67" s="187"/>
      <c r="X67" s="187"/>
      <c r="Y67" s="187"/>
      <c r="Z67" s="187"/>
      <c r="AA67" s="187"/>
      <c r="AB67" s="187"/>
      <c r="AC67" s="187"/>
      <c r="AD67" s="187"/>
      <c r="AE67" s="187"/>
      <c r="AF67" s="187"/>
      <c r="AG67" s="187"/>
      <c r="AH67" s="187"/>
      <c r="AI67" s="187"/>
      <c r="AJ67" s="187"/>
      <c r="AK67" s="187"/>
      <c r="AL67" s="187"/>
      <c r="AM67" s="93"/>
      <c r="AN67" s="93"/>
      <c r="AO67" s="51"/>
    </row>
    <row r="68" spans="1:47" hidden="1" x14ac:dyDescent="0.65">
      <c r="B68" s="65"/>
      <c r="AM68" s="93"/>
      <c r="AN68" s="93"/>
      <c r="AO68" s="51"/>
    </row>
    <row r="69" spans="1:47" ht="2.25" hidden="1" customHeight="1" x14ac:dyDescent="0.65">
      <c r="B69" s="65"/>
      <c r="AM69" s="93"/>
      <c r="AN69" s="93"/>
      <c r="AO69" s="51"/>
    </row>
    <row r="70" spans="1:47" ht="11.25" customHeight="1" x14ac:dyDescent="0.65">
      <c r="B70" s="65"/>
      <c r="C70" s="50" t="s">
        <v>80</v>
      </c>
      <c r="Y70" s="50" t="s">
        <v>147</v>
      </c>
      <c r="AM70" s="93"/>
      <c r="AN70" s="93"/>
      <c r="AO70" s="51"/>
    </row>
    <row r="71" spans="1:47" ht="15" customHeight="1" x14ac:dyDescent="0.65">
      <c r="B71" s="65"/>
      <c r="C71" s="111" t="s">
        <v>79</v>
      </c>
      <c r="D71" s="196" t="s">
        <v>78</v>
      </c>
      <c r="E71" s="197"/>
      <c r="F71" s="197"/>
      <c r="G71" s="197"/>
      <c r="H71" s="197"/>
      <c r="I71" s="198"/>
      <c r="J71" s="196" t="s">
        <v>77</v>
      </c>
      <c r="K71" s="197"/>
      <c r="L71" s="197"/>
      <c r="M71" s="197"/>
      <c r="N71" s="111" t="s">
        <v>79</v>
      </c>
      <c r="O71" s="196" t="s">
        <v>78</v>
      </c>
      <c r="P71" s="197"/>
      <c r="Q71" s="197"/>
      <c r="R71" s="197"/>
      <c r="S71" s="197"/>
      <c r="T71" s="198"/>
      <c r="U71" s="279" t="s">
        <v>77</v>
      </c>
      <c r="V71" s="279"/>
      <c r="W71" s="279"/>
      <c r="Y71" s="316" t="str">
        <f>VLOOKUP($D$2,入力シート!$B$7:$CE$56,ROW()+11,FALSE)&amp;""</f>
        <v/>
      </c>
      <c r="Z71" s="317"/>
      <c r="AA71" s="317"/>
      <c r="AB71" s="317"/>
      <c r="AC71" s="317"/>
      <c r="AD71" s="317"/>
      <c r="AE71" s="317"/>
      <c r="AF71" s="317"/>
      <c r="AG71" s="317"/>
      <c r="AH71" s="317"/>
      <c r="AI71" s="317"/>
      <c r="AJ71" s="317"/>
      <c r="AK71" s="317"/>
      <c r="AL71" s="318"/>
      <c r="AM71" s="93"/>
      <c r="AN71" s="93"/>
      <c r="AO71" s="51"/>
      <c r="AP71" s="86"/>
      <c r="AQ71" s="86"/>
      <c r="AR71" s="86"/>
      <c r="AS71" s="86"/>
    </row>
    <row r="72" spans="1:47" ht="15" customHeight="1" x14ac:dyDescent="0.65">
      <c r="B72" s="65"/>
      <c r="C72" s="72">
        <v>1</v>
      </c>
      <c r="D72" s="330" t="s">
        <v>76</v>
      </c>
      <c r="E72" s="329"/>
      <c r="F72" s="329"/>
      <c r="G72" s="329"/>
      <c r="H72" s="329"/>
      <c r="I72" s="329"/>
      <c r="J72" s="202" t="str">
        <f>VLOOKUP($D$2,入力シート!$B$7:$CD$56,ROW()+4,FALSE)&amp;""</f>
        <v/>
      </c>
      <c r="K72" s="203"/>
      <c r="L72" s="203"/>
      <c r="M72" s="204"/>
      <c r="N72" s="72">
        <v>4</v>
      </c>
      <c r="O72" s="328" t="s">
        <v>75</v>
      </c>
      <c r="P72" s="329"/>
      <c r="Q72" s="329"/>
      <c r="R72" s="329"/>
      <c r="S72" s="329"/>
      <c r="T72" s="329"/>
      <c r="U72" s="331" t="str">
        <f>VLOOKUP($D$2,入力シート!$B$7:$CD$56,ROW()+7,FALSE)&amp;""</f>
        <v/>
      </c>
      <c r="V72" s="331"/>
      <c r="W72" s="331"/>
      <c r="Y72" s="319"/>
      <c r="Z72" s="320"/>
      <c r="AA72" s="320"/>
      <c r="AB72" s="320"/>
      <c r="AC72" s="320"/>
      <c r="AD72" s="320"/>
      <c r="AE72" s="320"/>
      <c r="AF72" s="320"/>
      <c r="AG72" s="320"/>
      <c r="AH72" s="320"/>
      <c r="AI72" s="320"/>
      <c r="AJ72" s="320"/>
      <c r="AK72" s="320"/>
      <c r="AL72" s="321"/>
      <c r="AM72" s="93"/>
      <c r="AN72" s="93"/>
      <c r="AO72" s="51"/>
      <c r="AP72" s="87"/>
      <c r="AQ72" s="87"/>
      <c r="AR72" s="87"/>
      <c r="AS72" s="87"/>
    </row>
    <row r="73" spans="1:47" ht="15" customHeight="1" x14ac:dyDescent="0.65">
      <c r="B73" s="65"/>
      <c r="C73" s="72">
        <v>2</v>
      </c>
      <c r="D73" s="330" t="s">
        <v>74</v>
      </c>
      <c r="E73" s="329"/>
      <c r="F73" s="329"/>
      <c r="G73" s="329"/>
      <c r="H73" s="329"/>
      <c r="I73" s="329"/>
      <c r="J73" s="202" t="str">
        <f>VLOOKUP($D$2,入力シート!$B$7:$CD$56,ROW()+4,FALSE)&amp;""</f>
        <v/>
      </c>
      <c r="K73" s="203"/>
      <c r="L73" s="203"/>
      <c r="M73" s="204"/>
      <c r="N73" s="72">
        <v>5</v>
      </c>
      <c r="O73" s="328" t="s">
        <v>73</v>
      </c>
      <c r="P73" s="329"/>
      <c r="Q73" s="329"/>
      <c r="R73" s="329"/>
      <c r="S73" s="329"/>
      <c r="T73" s="329"/>
      <c r="U73" s="331" t="str">
        <f>VLOOKUP($D$2,入力シート!$B$7:$CD$56,ROW()+7,FALSE)&amp;""</f>
        <v/>
      </c>
      <c r="V73" s="331"/>
      <c r="W73" s="331"/>
      <c r="Y73" s="319"/>
      <c r="Z73" s="320"/>
      <c r="AA73" s="320"/>
      <c r="AB73" s="320"/>
      <c r="AC73" s="320"/>
      <c r="AD73" s="320"/>
      <c r="AE73" s="320"/>
      <c r="AF73" s="320"/>
      <c r="AG73" s="320"/>
      <c r="AH73" s="320"/>
      <c r="AI73" s="320"/>
      <c r="AJ73" s="320"/>
      <c r="AK73" s="320"/>
      <c r="AL73" s="321"/>
      <c r="AM73" s="93"/>
      <c r="AN73" s="93"/>
      <c r="AO73" s="51"/>
      <c r="AP73" s="87"/>
      <c r="AQ73" s="87"/>
      <c r="AR73" s="87"/>
      <c r="AS73" s="87"/>
    </row>
    <row r="74" spans="1:47" ht="15" customHeight="1" x14ac:dyDescent="0.65">
      <c r="B74" s="65"/>
      <c r="C74" s="72">
        <v>3</v>
      </c>
      <c r="D74" s="328" t="s">
        <v>72</v>
      </c>
      <c r="E74" s="329"/>
      <c r="F74" s="329"/>
      <c r="G74" s="329"/>
      <c r="H74" s="329"/>
      <c r="I74" s="329"/>
      <c r="J74" s="202" t="str">
        <f>VLOOKUP($D$2,入力シート!$B$7:$CD$56,ROW()+4,FALSE)&amp;""</f>
        <v/>
      </c>
      <c r="K74" s="203"/>
      <c r="L74" s="203"/>
      <c r="M74" s="204"/>
      <c r="N74" s="72">
        <v>6</v>
      </c>
      <c r="O74" s="330" t="s">
        <v>71</v>
      </c>
      <c r="P74" s="329"/>
      <c r="Q74" s="329"/>
      <c r="R74" s="329"/>
      <c r="S74" s="329"/>
      <c r="T74" s="329"/>
      <c r="U74" s="331" t="str">
        <f>VLOOKUP($D$2,入力シート!$B$7:$CD$56,ROW()+7,FALSE)&amp;""</f>
        <v/>
      </c>
      <c r="V74" s="331"/>
      <c r="W74" s="331"/>
      <c r="Y74" s="322"/>
      <c r="Z74" s="323"/>
      <c r="AA74" s="323"/>
      <c r="AB74" s="323"/>
      <c r="AC74" s="323"/>
      <c r="AD74" s="323"/>
      <c r="AE74" s="323"/>
      <c r="AF74" s="323"/>
      <c r="AG74" s="323"/>
      <c r="AH74" s="323"/>
      <c r="AI74" s="323"/>
      <c r="AJ74" s="323"/>
      <c r="AK74" s="323"/>
      <c r="AL74" s="324"/>
      <c r="AM74" s="93"/>
      <c r="AN74" s="93"/>
      <c r="AO74" s="51"/>
      <c r="AP74" s="87"/>
      <c r="AQ74" s="87"/>
      <c r="AR74" s="87"/>
      <c r="AS74" s="87"/>
    </row>
    <row r="75" spans="1:47" ht="5.25" customHeight="1" x14ac:dyDescent="0.65">
      <c r="B75" s="65"/>
      <c r="AM75" s="93"/>
      <c r="AN75" s="59"/>
      <c r="AO75" s="62"/>
    </row>
    <row r="76" spans="1:47" ht="10.5" customHeight="1" x14ac:dyDescent="0.6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47" ht="16" customHeight="1" x14ac:dyDescent="0.65">
      <c r="B77" s="333" t="str">
        <f>VLOOKUP($D$2,入力シート!$B$7:$EG$56,ROW()+59,FALSE)&amp;""</f>
        <v/>
      </c>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row>
    <row r="79" spans="1:47" x14ac:dyDescent="0.65">
      <c r="A79" s="212" t="s">
        <v>150</v>
      </c>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row>
    <row r="80" spans="1:47" x14ac:dyDescent="0.65">
      <c r="B80" s="211" t="s">
        <v>54</v>
      </c>
      <c r="C80" s="211"/>
      <c r="D80" s="211" t="s">
        <v>152</v>
      </c>
      <c r="E80" s="211"/>
      <c r="F80" s="211"/>
      <c r="G80" s="211"/>
      <c r="H80" s="211"/>
      <c r="I80" s="211"/>
      <c r="J80" s="211"/>
      <c r="K80" s="211"/>
      <c r="L80" s="211"/>
      <c r="M80" s="211"/>
      <c r="N80" s="211"/>
      <c r="O80" s="211"/>
      <c r="P80" s="211"/>
      <c r="Q80" s="211" t="s">
        <v>153</v>
      </c>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row>
    <row r="81" spans="2:43" x14ac:dyDescent="0.65">
      <c r="B81" s="211">
        <v>1</v>
      </c>
      <c r="C81" s="211"/>
      <c r="D81" s="208" t="str">
        <f>INDEX(入力シート!$CF$5:$EC$5,1,ROW()-80)&amp;""</f>
        <v/>
      </c>
      <c r="E81" s="209"/>
      <c r="F81" s="209"/>
      <c r="G81" s="209"/>
      <c r="H81" s="209"/>
      <c r="I81" s="209"/>
      <c r="J81" s="209"/>
      <c r="K81" s="209"/>
      <c r="L81" s="209"/>
      <c r="M81" s="209"/>
      <c r="N81" s="209"/>
      <c r="O81" s="209"/>
      <c r="P81" s="210"/>
      <c r="Q81" s="208" t="str">
        <f>VLOOKUP($D$2,入力シート!$B$7:$EC$56,ROW()+2,FALSE)&amp;""</f>
        <v/>
      </c>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10"/>
    </row>
    <row r="82" spans="2:43" x14ac:dyDescent="0.65">
      <c r="B82" s="211">
        <v>2</v>
      </c>
      <c r="C82" s="211"/>
      <c r="D82" s="208" t="str">
        <f>INDEX(入力シート!$CF$5:$EC$5,1,ROW()-80)&amp;""</f>
        <v/>
      </c>
      <c r="E82" s="209"/>
      <c r="F82" s="209"/>
      <c r="G82" s="209"/>
      <c r="H82" s="209"/>
      <c r="I82" s="209"/>
      <c r="J82" s="209"/>
      <c r="K82" s="209"/>
      <c r="L82" s="209"/>
      <c r="M82" s="209"/>
      <c r="N82" s="209"/>
      <c r="O82" s="209"/>
      <c r="P82" s="210"/>
      <c r="Q82" s="208" t="str">
        <f>VLOOKUP($D$2,入力シート!$B$7:$EC$56,ROW()+2,FALSE)&amp;""</f>
        <v/>
      </c>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10"/>
    </row>
    <row r="83" spans="2:43" x14ac:dyDescent="0.65">
      <c r="B83" s="211">
        <v>3</v>
      </c>
      <c r="C83" s="211"/>
      <c r="D83" s="208" t="str">
        <f>INDEX(入力シート!$CF$5:$EC$5,1,ROW()-80)&amp;""</f>
        <v/>
      </c>
      <c r="E83" s="209"/>
      <c r="F83" s="209"/>
      <c r="G83" s="209"/>
      <c r="H83" s="209"/>
      <c r="I83" s="209"/>
      <c r="J83" s="209"/>
      <c r="K83" s="209"/>
      <c r="L83" s="209"/>
      <c r="M83" s="209"/>
      <c r="N83" s="209"/>
      <c r="O83" s="209"/>
      <c r="P83" s="210"/>
      <c r="Q83" s="208" t="str">
        <f>VLOOKUP($D$2,入力シート!$B$7:$EC$56,ROW()+2,FALSE)&amp;""</f>
        <v/>
      </c>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10"/>
    </row>
    <row r="84" spans="2:43" x14ac:dyDescent="0.65">
      <c r="B84" s="211">
        <v>4</v>
      </c>
      <c r="C84" s="211"/>
      <c r="D84" s="208" t="str">
        <f>INDEX(入力シート!$CF$5:$EC$5,1,ROW()-80)&amp;""</f>
        <v/>
      </c>
      <c r="E84" s="209"/>
      <c r="F84" s="209"/>
      <c r="G84" s="209"/>
      <c r="H84" s="209"/>
      <c r="I84" s="209"/>
      <c r="J84" s="209"/>
      <c r="K84" s="209"/>
      <c r="L84" s="209"/>
      <c r="M84" s="209"/>
      <c r="N84" s="209"/>
      <c r="O84" s="209"/>
      <c r="P84" s="210"/>
      <c r="Q84" s="208" t="str">
        <f>VLOOKUP($D$2,入力シート!$B$7:$EC$56,ROW()+2,FALSE)&amp;""</f>
        <v/>
      </c>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10"/>
      <c r="AQ84" s="74"/>
    </row>
    <row r="85" spans="2:43" x14ac:dyDescent="0.65">
      <c r="B85" s="211">
        <v>5</v>
      </c>
      <c r="C85" s="211"/>
      <c r="D85" s="208" t="str">
        <f>INDEX(入力シート!$CF$5:$EC$5,1,ROW()-80)&amp;""</f>
        <v/>
      </c>
      <c r="E85" s="209"/>
      <c r="F85" s="209"/>
      <c r="G85" s="209"/>
      <c r="H85" s="209"/>
      <c r="I85" s="209"/>
      <c r="J85" s="209"/>
      <c r="K85" s="209"/>
      <c r="L85" s="209"/>
      <c r="M85" s="209"/>
      <c r="N85" s="209"/>
      <c r="O85" s="209"/>
      <c r="P85" s="210"/>
      <c r="Q85" s="208" t="str">
        <f>VLOOKUP($D$2,入力シート!$B$7:$EC$56,ROW()+2,FALSE)&amp;""</f>
        <v/>
      </c>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10"/>
      <c r="AQ85" s="74"/>
    </row>
    <row r="86" spans="2:43" x14ac:dyDescent="0.65">
      <c r="B86" s="211">
        <v>6</v>
      </c>
      <c r="C86" s="211"/>
      <c r="D86" s="208" t="str">
        <f>INDEX(入力シート!$CF$5:$EC$5,1,ROW()-80)&amp;""</f>
        <v/>
      </c>
      <c r="E86" s="209"/>
      <c r="F86" s="209"/>
      <c r="G86" s="209"/>
      <c r="H86" s="209"/>
      <c r="I86" s="209"/>
      <c r="J86" s="209"/>
      <c r="K86" s="209"/>
      <c r="L86" s="209"/>
      <c r="M86" s="209"/>
      <c r="N86" s="209"/>
      <c r="O86" s="209"/>
      <c r="P86" s="210"/>
      <c r="Q86" s="208" t="str">
        <f>VLOOKUP($D$2,入力シート!$B$7:$EC$56,ROW()+2,FALSE)&amp;""</f>
        <v/>
      </c>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10"/>
    </row>
    <row r="87" spans="2:43" x14ac:dyDescent="0.65">
      <c r="B87" s="211">
        <v>7</v>
      </c>
      <c r="C87" s="211"/>
      <c r="D87" s="208" t="str">
        <f>INDEX(入力シート!$CF$5:$EC$5,1,ROW()-80)&amp;""</f>
        <v/>
      </c>
      <c r="E87" s="209"/>
      <c r="F87" s="209"/>
      <c r="G87" s="209"/>
      <c r="H87" s="209"/>
      <c r="I87" s="209"/>
      <c r="J87" s="209"/>
      <c r="K87" s="209"/>
      <c r="L87" s="209"/>
      <c r="M87" s="209"/>
      <c r="N87" s="209"/>
      <c r="O87" s="209"/>
      <c r="P87" s="210"/>
      <c r="Q87" s="208" t="str">
        <f>VLOOKUP($D$2,入力シート!$B$7:$EC$56,ROW()+2,FALSE)&amp;""</f>
        <v/>
      </c>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10"/>
      <c r="AQ87" s="74"/>
    </row>
    <row r="88" spans="2:43" x14ac:dyDescent="0.65">
      <c r="B88" s="211">
        <v>8</v>
      </c>
      <c r="C88" s="211"/>
      <c r="D88" s="208" t="str">
        <f>INDEX(入力シート!$CF$5:$EC$5,1,ROW()-80)&amp;""</f>
        <v/>
      </c>
      <c r="E88" s="209"/>
      <c r="F88" s="209"/>
      <c r="G88" s="209"/>
      <c r="H88" s="209"/>
      <c r="I88" s="209"/>
      <c r="J88" s="209"/>
      <c r="K88" s="209"/>
      <c r="L88" s="209"/>
      <c r="M88" s="209"/>
      <c r="N88" s="209"/>
      <c r="O88" s="209"/>
      <c r="P88" s="210"/>
      <c r="Q88" s="208" t="str">
        <f>VLOOKUP($D$2,入力シート!$B$7:$EC$56,ROW()+2,FALSE)&amp;""</f>
        <v/>
      </c>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10"/>
      <c r="AQ88" s="74"/>
    </row>
    <row r="89" spans="2:43" x14ac:dyDescent="0.65">
      <c r="B89" s="211">
        <v>9</v>
      </c>
      <c r="C89" s="211"/>
      <c r="D89" s="208" t="str">
        <f>INDEX(入力シート!$CF$5:$EC$5,1,ROW()-80)&amp;""</f>
        <v/>
      </c>
      <c r="E89" s="209"/>
      <c r="F89" s="209"/>
      <c r="G89" s="209"/>
      <c r="H89" s="209"/>
      <c r="I89" s="209"/>
      <c r="J89" s="209"/>
      <c r="K89" s="209"/>
      <c r="L89" s="209"/>
      <c r="M89" s="209"/>
      <c r="N89" s="209"/>
      <c r="O89" s="209"/>
      <c r="P89" s="210"/>
      <c r="Q89" s="208" t="str">
        <f>VLOOKUP($D$2,入力シート!$B$7:$EC$56,ROW()+2,FALSE)&amp;""</f>
        <v/>
      </c>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10"/>
    </row>
    <row r="90" spans="2:43" x14ac:dyDescent="0.65">
      <c r="B90" s="211">
        <v>10</v>
      </c>
      <c r="C90" s="211"/>
      <c r="D90" s="208" t="str">
        <f>INDEX(入力シート!$CF$5:$EC$5,1,ROW()-80)&amp;""</f>
        <v/>
      </c>
      <c r="E90" s="209"/>
      <c r="F90" s="209"/>
      <c r="G90" s="209"/>
      <c r="H90" s="209"/>
      <c r="I90" s="209"/>
      <c r="J90" s="209"/>
      <c r="K90" s="209"/>
      <c r="L90" s="209"/>
      <c r="M90" s="209"/>
      <c r="N90" s="209"/>
      <c r="O90" s="209"/>
      <c r="P90" s="210"/>
      <c r="Q90" s="208" t="str">
        <f>VLOOKUP($D$2,入力シート!$B$7:$EC$56,ROW()+2,FALSE)&amp;""</f>
        <v/>
      </c>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10"/>
      <c r="AQ90" s="74"/>
    </row>
    <row r="91" spans="2:43" x14ac:dyDescent="0.65">
      <c r="B91" s="211">
        <v>11</v>
      </c>
      <c r="C91" s="211"/>
      <c r="D91" s="208" t="str">
        <f>INDEX(入力シート!$CF$5:$EC$5,1,ROW()-80)&amp;""</f>
        <v/>
      </c>
      <c r="E91" s="209"/>
      <c r="F91" s="209"/>
      <c r="G91" s="209"/>
      <c r="H91" s="209"/>
      <c r="I91" s="209"/>
      <c r="J91" s="209"/>
      <c r="K91" s="209"/>
      <c r="L91" s="209"/>
      <c r="M91" s="209"/>
      <c r="N91" s="209"/>
      <c r="O91" s="209"/>
      <c r="P91" s="210"/>
      <c r="Q91" s="208" t="str">
        <f>VLOOKUP($D$2,入力シート!$B$7:$EC$56,ROW()+2,FALSE)&amp;""</f>
        <v/>
      </c>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10"/>
      <c r="AQ91" s="74"/>
    </row>
    <row r="92" spans="2:43" x14ac:dyDescent="0.65">
      <c r="B92" s="211">
        <v>12</v>
      </c>
      <c r="C92" s="211"/>
      <c r="D92" s="208" t="str">
        <f>INDEX(入力シート!$CF$5:$EC$5,1,ROW()-80)&amp;""</f>
        <v/>
      </c>
      <c r="E92" s="209"/>
      <c r="F92" s="209"/>
      <c r="G92" s="209"/>
      <c r="H92" s="209"/>
      <c r="I92" s="209"/>
      <c r="J92" s="209"/>
      <c r="K92" s="209"/>
      <c r="L92" s="209"/>
      <c r="M92" s="209"/>
      <c r="N92" s="209"/>
      <c r="O92" s="209"/>
      <c r="P92" s="210"/>
      <c r="Q92" s="208" t="str">
        <f>VLOOKUP($D$2,入力シート!$B$7:$EC$56,ROW()+2,FALSE)&amp;""</f>
        <v/>
      </c>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10"/>
      <c r="AQ92" s="74"/>
    </row>
    <row r="93" spans="2:43" x14ac:dyDescent="0.65">
      <c r="B93" s="211">
        <v>13</v>
      </c>
      <c r="C93" s="211"/>
      <c r="D93" s="208" t="str">
        <f>INDEX(入力シート!$CF$5:$EC$5,1,ROW()-80)&amp;""</f>
        <v/>
      </c>
      <c r="E93" s="209"/>
      <c r="F93" s="209"/>
      <c r="G93" s="209"/>
      <c r="H93" s="209"/>
      <c r="I93" s="209"/>
      <c r="J93" s="209"/>
      <c r="K93" s="209"/>
      <c r="L93" s="209"/>
      <c r="M93" s="209"/>
      <c r="N93" s="209"/>
      <c r="O93" s="209"/>
      <c r="P93" s="210"/>
      <c r="Q93" s="208" t="str">
        <f>VLOOKUP($D$2,入力シート!$B$7:$EC$56,ROW()+2,FALSE)&amp;""</f>
        <v/>
      </c>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10"/>
    </row>
    <row r="94" spans="2:43" x14ac:dyDescent="0.65">
      <c r="B94" s="211">
        <v>14</v>
      </c>
      <c r="C94" s="211"/>
      <c r="D94" s="208" t="str">
        <f>INDEX(入力シート!$CF$5:$EC$5,1,ROW()-80)&amp;""</f>
        <v/>
      </c>
      <c r="E94" s="209"/>
      <c r="F94" s="209"/>
      <c r="G94" s="209"/>
      <c r="H94" s="209"/>
      <c r="I94" s="209"/>
      <c r="J94" s="209"/>
      <c r="K94" s="209"/>
      <c r="L94" s="209"/>
      <c r="M94" s="209"/>
      <c r="N94" s="209"/>
      <c r="O94" s="209"/>
      <c r="P94" s="210"/>
      <c r="Q94" s="208" t="str">
        <f>VLOOKUP($D$2,入力シート!$B$7:$EC$56,ROW()+2,FALSE)&amp;""</f>
        <v/>
      </c>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10"/>
      <c r="AQ94" s="74"/>
    </row>
    <row r="95" spans="2:43" x14ac:dyDescent="0.65">
      <c r="B95" s="211">
        <v>15</v>
      </c>
      <c r="C95" s="211"/>
      <c r="D95" s="208" t="str">
        <f>INDEX(入力シート!$CF$5:$EC$5,1,ROW()-80)&amp;""</f>
        <v/>
      </c>
      <c r="E95" s="209"/>
      <c r="F95" s="209"/>
      <c r="G95" s="209"/>
      <c r="H95" s="209"/>
      <c r="I95" s="209"/>
      <c r="J95" s="209"/>
      <c r="K95" s="209"/>
      <c r="L95" s="209"/>
      <c r="M95" s="209"/>
      <c r="N95" s="209"/>
      <c r="O95" s="209"/>
      <c r="P95" s="210"/>
      <c r="Q95" s="208" t="str">
        <f>VLOOKUP($D$2,入力シート!$B$7:$EC$56,ROW()+2,FALSE)&amp;""</f>
        <v/>
      </c>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10"/>
      <c r="AQ95" s="74"/>
    </row>
    <row r="96" spans="2:43" x14ac:dyDescent="0.65">
      <c r="B96" s="211">
        <v>16</v>
      </c>
      <c r="C96" s="211"/>
      <c r="D96" s="208" t="str">
        <f>INDEX(入力シート!$CF$5:$EC$5,1,ROW()-80)&amp;""</f>
        <v/>
      </c>
      <c r="E96" s="209"/>
      <c r="F96" s="209"/>
      <c r="G96" s="209"/>
      <c r="H96" s="209"/>
      <c r="I96" s="209"/>
      <c r="J96" s="209"/>
      <c r="K96" s="209"/>
      <c r="L96" s="209"/>
      <c r="M96" s="209"/>
      <c r="N96" s="209"/>
      <c r="O96" s="209"/>
      <c r="P96" s="210"/>
      <c r="Q96" s="208" t="str">
        <f>VLOOKUP($D$2,入力シート!$B$7:$EC$56,ROW()+2,FALSE)&amp;""</f>
        <v/>
      </c>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10"/>
      <c r="AQ96" s="74"/>
    </row>
    <row r="97" spans="2:43" x14ac:dyDescent="0.65">
      <c r="B97" s="211">
        <v>17</v>
      </c>
      <c r="C97" s="211"/>
      <c r="D97" s="208" t="str">
        <f>INDEX(入力シート!$CF$5:$EC$5,1,ROW()-80)&amp;""</f>
        <v/>
      </c>
      <c r="E97" s="209"/>
      <c r="F97" s="209"/>
      <c r="G97" s="209"/>
      <c r="H97" s="209"/>
      <c r="I97" s="209"/>
      <c r="J97" s="209"/>
      <c r="K97" s="209"/>
      <c r="L97" s="209"/>
      <c r="M97" s="209"/>
      <c r="N97" s="209"/>
      <c r="O97" s="209"/>
      <c r="P97" s="210"/>
      <c r="Q97" s="208" t="str">
        <f>VLOOKUP($D$2,入力シート!$B$7:$EC$56,ROW()+2,FALSE)&amp;""</f>
        <v/>
      </c>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10"/>
      <c r="AQ97" s="74"/>
    </row>
    <row r="98" spans="2:43" x14ac:dyDescent="0.65">
      <c r="B98" s="211">
        <v>18</v>
      </c>
      <c r="C98" s="211"/>
      <c r="D98" s="208" t="str">
        <f>INDEX(入力シート!$CF$5:$EC$5,1,ROW()-80)&amp;""</f>
        <v/>
      </c>
      <c r="E98" s="209"/>
      <c r="F98" s="209"/>
      <c r="G98" s="209"/>
      <c r="H98" s="209"/>
      <c r="I98" s="209"/>
      <c r="J98" s="209"/>
      <c r="K98" s="209"/>
      <c r="L98" s="209"/>
      <c r="M98" s="209"/>
      <c r="N98" s="209"/>
      <c r="O98" s="209"/>
      <c r="P98" s="210"/>
      <c r="Q98" s="208" t="str">
        <f>VLOOKUP($D$2,入力シート!$B$7:$EC$56,ROW()+2,FALSE)&amp;""</f>
        <v/>
      </c>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10"/>
      <c r="AQ98" s="74"/>
    </row>
    <row r="99" spans="2:43" x14ac:dyDescent="0.65">
      <c r="B99" s="211">
        <v>19</v>
      </c>
      <c r="C99" s="211"/>
      <c r="D99" s="208" t="str">
        <f>INDEX(入力シート!$CF$5:$EC$5,1,ROW()-80)&amp;""</f>
        <v/>
      </c>
      <c r="E99" s="209"/>
      <c r="F99" s="209"/>
      <c r="G99" s="209"/>
      <c r="H99" s="209"/>
      <c r="I99" s="209"/>
      <c r="J99" s="209"/>
      <c r="K99" s="209"/>
      <c r="L99" s="209"/>
      <c r="M99" s="209"/>
      <c r="N99" s="209"/>
      <c r="O99" s="209"/>
      <c r="P99" s="210"/>
      <c r="Q99" s="208" t="str">
        <f>VLOOKUP($D$2,入力シート!$B$7:$EC$56,ROW()+2,FALSE)&amp;""</f>
        <v/>
      </c>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10"/>
      <c r="AQ99" s="74"/>
    </row>
    <row r="100" spans="2:43" x14ac:dyDescent="0.65">
      <c r="B100" s="211">
        <v>20</v>
      </c>
      <c r="C100" s="211"/>
      <c r="D100" s="208" t="str">
        <f>INDEX(入力シート!$CF$5:$EC$5,1,ROW()-80)&amp;""</f>
        <v/>
      </c>
      <c r="E100" s="209"/>
      <c r="F100" s="209"/>
      <c r="G100" s="209"/>
      <c r="H100" s="209"/>
      <c r="I100" s="209"/>
      <c r="J100" s="209"/>
      <c r="K100" s="209"/>
      <c r="L100" s="209"/>
      <c r="M100" s="209"/>
      <c r="N100" s="209"/>
      <c r="O100" s="209"/>
      <c r="P100" s="210"/>
      <c r="Q100" s="208" t="str">
        <f>VLOOKUP($D$2,入力シート!$B$7:$EC$56,ROW()+2,FALSE)&amp;""</f>
        <v/>
      </c>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10"/>
      <c r="AQ100" s="74"/>
    </row>
    <row r="101" spans="2:43" x14ac:dyDescent="0.65">
      <c r="B101" s="211">
        <v>21</v>
      </c>
      <c r="C101" s="211"/>
      <c r="D101" s="208" t="str">
        <f>INDEX(入力シート!$CF$5:$EC$5,1,ROW()-80)&amp;""</f>
        <v/>
      </c>
      <c r="E101" s="209"/>
      <c r="F101" s="209"/>
      <c r="G101" s="209"/>
      <c r="H101" s="209"/>
      <c r="I101" s="209"/>
      <c r="J101" s="209"/>
      <c r="K101" s="209"/>
      <c r="L101" s="209"/>
      <c r="M101" s="209"/>
      <c r="N101" s="209"/>
      <c r="O101" s="209"/>
      <c r="P101" s="210"/>
      <c r="Q101" s="208" t="str">
        <f>VLOOKUP($D$2,入力シート!$B$7:$EC$56,ROW()+2,FALSE)&amp;""</f>
        <v/>
      </c>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10"/>
      <c r="AQ101" s="74"/>
    </row>
    <row r="102" spans="2:43" x14ac:dyDescent="0.65">
      <c r="B102" s="211">
        <v>22</v>
      </c>
      <c r="C102" s="211"/>
      <c r="D102" s="208" t="str">
        <f>INDEX(入力シート!$CF$5:$EC$5,1,ROW()-80)&amp;""</f>
        <v/>
      </c>
      <c r="E102" s="209"/>
      <c r="F102" s="209"/>
      <c r="G102" s="209"/>
      <c r="H102" s="209"/>
      <c r="I102" s="209"/>
      <c r="J102" s="209"/>
      <c r="K102" s="209"/>
      <c r="L102" s="209"/>
      <c r="M102" s="209"/>
      <c r="N102" s="209"/>
      <c r="O102" s="209"/>
      <c r="P102" s="210"/>
      <c r="Q102" s="208" t="str">
        <f>VLOOKUP($D$2,入力シート!$B$7:$EC$56,ROW()+2,FALSE)&amp;""</f>
        <v/>
      </c>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10"/>
      <c r="AQ102" s="74"/>
    </row>
    <row r="103" spans="2:43" x14ac:dyDescent="0.65">
      <c r="B103" s="211">
        <v>23</v>
      </c>
      <c r="C103" s="211"/>
      <c r="D103" s="208" t="str">
        <f>INDEX(入力シート!$CF$5:$EC$5,1,ROW()-80)&amp;""</f>
        <v/>
      </c>
      <c r="E103" s="209"/>
      <c r="F103" s="209"/>
      <c r="G103" s="209"/>
      <c r="H103" s="209"/>
      <c r="I103" s="209"/>
      <c r="J103" s="209"/>
      <c r="K103" s="209"/>
      <c r="L103" s="209"/>
      <c r="M103" s="209"/>
      <c r="N103" s="209"/>
      <c r="O103" s="209"/>
      <c r="P103" s="210"/>
      <c r="Q103" s="208" t="str">
        <f>VLOOKUP($D$2,入力シート!$B$7:$EC$56,ROW()+2,FALSE)&amp;""</f>
        <v/>
      </c>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10"/>
      <c r="AQ103" s="74"/>
    </row>
    <row r="104" spans="2:43" x14ac:dyDescent="0.65">
      <c r="B104" s="211">
        <v>24</v>
      </c>
      <c r="C104" s="211"/>
      <c r="D104" s="208" t="str">
        <f>INDEX(入力シート!$CF$5:$EC$5,1,ROW()-80)&amp;""</f>
        <v/>
      </c>
      <c r="E104" s="209"/>
      <c r="F104" s="209"/>
      <c r="G104" s="209"/>
      <c r="H104" s="209"/>
      <c r="I104" s="209"/>
      <c r="J104" s="209"/>
      <c r="K104" s="209"/>
      <c r="L104" s="209"/>
      <c r="M104" s="209"/>
      <c r="N104" s="209"/>
      <c r="O104" s="209"/>
      <c r="P104" s="210"/>
      <c r="Q104" s="208" t="str">
        <f>VLOOKUP($D$2,入力シート!$B$7:$EC$56,ROW()+2,FALSE)&amp;""</f>
        <v/>
      </c>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10"/>
      <c r="AQ104" s="74"/>
    </row>
    <row r="105" spans="2:43" x14ac:dyDescent="0.65">
      <c r="B105" s="211">
        <v>25</v>
      </c>
      <c r="C105" s="211"/>
      <c r="D105" s="208" t="str">
        <f>INDEX(入力シート!$CF$5:$EC$5,1,ROW()-80)&amp;""</f>
        <v/>
      </c>
      <c r="E105" s="209"/>
      <c r="F105" s="209"/>
      <c r="G105" s="209"/>
      <c r="H105" s="209"/>
      <c r="I105" s="209"/>
      <c r="J105" s="209"/>
      <c r="K105" s="209"/>
      <c r="L105" s="209"/>
      <c r="M105" s="209"/>
      <c r="N105" s="209"/>
      <c r="O105" s="209"/>
      <c r="P105" s="210"/>
      <c r="Q105" s="208" t="str">
        <f>VLOOKUP($D$2,入力シート!$B$7:$EC$56,ROW()+2,FALSE)&amp;""</f>
        <v/>
      </c>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10"/>
    </row>
    <row r="106" spans="2:43" x14ac:dyDescent="0.65">
      <c r="B106" s="211">
        <v>26</v>
      </c>
      <c r="C106" s="211"/>
      <c r="D106" s="208" t="str">
        <f>INDEX(入力シート!$CF$5:$EC$5,1,ROW()-80)&amp;""</f>
        <v/>
      </c>
      <c r="E106" s="209"/>
      <c r="F106" s="209"/>
      <c r="G106" s="209"/>
      <c r="H106" s="209"/>
      <c r="I106" s="209"/>
      <c r="J106" s="209"/>
      <c r="K106" s="209"/>
      <c r="L106" s="209"/>
      <c r="M106" s="209"/>
      <c r="N106" s="209"/>
      <c r="O106" s="209"/>
      <c r="P106" s="210"/>
      <c r="Q106" s="208" t="str">
        <f>VLOOKUP($D$2,入力シート!$B$7:$EC$56,ROW()+2,FALSE)&amp;""</f>
        <v/>
      </c>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10"/>
      <c r="AQ106" s="74"/>
    </row>
    <row r="107" spans="2:43" x14ac:dyDescent="0.65">
      <c r="B107" s="211">
        <v>27</v>
      </c>
      <c r="C107" s="211"/>
      <c r="D107" s="208" t="str">
        <f>INDEX(入力シート!$CF$5:$EC$5,1,ROW()-80)&amp;""</f>
        <v/>
      </c>
      <c r="E107" s="209"/>
      <c r="F107" s="209"/>
      <c r="G107" s="209"/>
      <c r="H107" s="209"/>
      <c r="I107" s="209"/>
      <c r="J107" s="209"/>
      <c r="K107" s="209"/>
      <c r="L107" s="209"/>
      <c r="M107" s="209"/>
      <c r="N107" s="209"/>
      <c r="O107" s="209"/>
      <c r="P107" s="210"/>
      <c r="Q107" s="208" t="str">
        <f>VLOOKUP($D$2,入力シート!$B$7:$EC$56,ROW()+2,FALSE)&amp;""</f>
        <v/>
      </c>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10"/>
      <c r="AQ107" s="74"/>
    </row>
    <row r="108" spans="2:43" x14ac:dyDescent="0.65">
      <c r="B108" s="211">
        <v>28</v>
      </c>
      <c r="C108" s="211"/>
      <c r="D108" s="208" t="str">
        <f>INDEX(入力シート!$CF$5:$EC$5,1,ROW()-80)&amp;""</f>
        <v/>
      </c>
      <c r="E108" s="209"/>
      <c r="F108" s="209"/>
      <c r="G108" s="209"/>
      <c r="H108" s="209"/>
      <c r="I108" s="209"/>
      <c r="J108" s="209"/>
      <c r="K108" s="209"/>
      <c r="L108" s="209"/>
      <c r="M108" s="209"/>
      <c r="N108" s="209"/>
      <c r="O108" s="209"/>
      <c r="P108" s="210"/>
      <c r="Q108" s="208" t="str">
        <f>VLOOKUP($D$2,入力シート!$B$7:$EC$56,ROW()+2,FALSE)&amp;""</f>
        <v/>
      </c>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10"/>
      <c r="AQ108" s="74"/>
    </row>
    <row r="109" spans="2:43" x14ac:dyDescent="0.65">
      <c r="B109" s="211">
        <v>29</v>
      </c>
      <c r="C109" s="211"/>
      <c r="D109" s="208" t="str">
        <f>INDEX(入力シート!$CF$5:$EC$5,1,ROW()-80)&amp;""</f>
        <v/>
      </c>
      <c r="E109" s="209"/>
      <c r="F109" s="209"/>
      <c r="G109" s="209"/>
      <c r="H109" s="209"/>
      <c r="I109" s="209"/>
      <c r="J109" s="209"/>
      <c r="K109" s="209"/>
      <c r="L109" s="209"/>
      <c r="M109" s="209"/>
      <c r="N109" s="209"/>
      <c r="O109" s="209"/>
      <c r="P109" s="210"/>
      <c r="Q109" s="208" t="str">
        <f>VLOOKUP($D$2,入力シート!$B$7:$EC$56,ROW()+2,FALSE)&amp;""</f>
        <v/>
      </c>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10"/>
      <c r="AQ109" s="74"/>
    </row>
    <row r="110" spans="2:43" x14ac:dyDescent="0.65">
      <c r="B110" s="211">
        <v>30</v>
      </c>
      <c r="C110" s="211"/>
      <c r="D110" s="208" t="str">
        <f>INDEX(入力シート!$CF$5:$EC$5,1,ROW()-80)&amp;""</f>
        <v/>
      </c>
      <c r="E110" s="209"/>
      <c r="F110" s="209"/>
      <c r="G110" s="209"/>
      <c r="H110" s="209"/>
      <c r="I110" s="209"/>
      <c r="J110" s="209"/>
      <c r="K110" s="209"/>
      <c r="L110" s="209"/>
      <c r="M110" s="209"/>
      <c r="N110" s="209"/>
      <c r="O110" s="209"/>
      <c r="P110" s="210"/>
      <c r="Q110" s="208" t="str">
        <f>VLOOKUP($D$2,入力シート!$B$7:$EC$56,ROW()+2,FALSE)&amp;""</f>
        <v/>
      </c>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10"/>
      <c r="AQ110" s="74"/>
    </row>
    <row r="111" spans="2:43" x14ac:dyDescent="0.65">
      <c r="B111" s="211">
        <v>31</v>
      </c>
      <c r="C111" s="211"/>
      <c r="D111" s="208" t="str">
        <f>INDEX(入力シート!$CF$5:$EC$5,1,ROW()-80)&amp;""</f>
        <v/>
      </c>
      <c r="E111" s="209"/>
      <c r="F111" s="209"/>
      <c r="G111" s="209"/>
      <c r="H111" s="209"/>
      <c r="I111" s="209"/>
      <c r="J111" s="209"/>
      <c r="K111" s="209"/>
      <c r="L111" s="209"/>
      <c r="M111" s="209"/>
      <c r="N111" s="209"/>
      <c r="O111" s="209"/>
      <c r="P111" s="210"/>
      <c r="Q111" s="208" t="str">
        <f>VLOOKUP($D$2,入力シート!$B$7:$EC$56,ROW()+2,FALSE)&amp;""</f>
        <v/>
      </c>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10"/>
      <c r="AQ111" s="74"/>
    </row>
    <row r="112" spans="2:43" x14ac:dyDescent="0.65">
      <c r="B112" s="211">
        <v>32</v>
      </c>
      <c r="C112" s="211"/>
      <c r="D112" s="208" t="str">
        <f>INDEX(入力シート!$CF$5:$EC$5,1,ROW()-80)&amp;""</f>
        <v/>
      </c>
      <c r="E112" s="209"/>
      <c r="F112" s="209"/>
      <c r="G112" s="209"/>
      <c r="H112" s="209"/>
      <c r="I112" s="209"/>
      <c r="J112" s="209"/>
      <c r="K112" s="209"/>
      <c r="L112" s="209"/>
      <c r="M112" s="209"/>
      <c r="N112" s="209"/>
      <c r="O112" s="209"/>
      <c r="P112" s="210"/>
      <c r="Q112" s="208" t="str">
        <f>VLOOKUP($D$2,入力シート!$B$7:$EC$56,ROW()+2,FALSE)&amp;""</f>
        <v/>
      </c>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10"/>
      <c r="AQ112" s="74"/>
    </row>
    <row r="113" spans="2:43" x14ac:dyDescent="0.65">
      <c r="B113" s="211">
        <v>33</v>
      </c>
      <c r="C113" s="211"/>
      <c r="D113" s="208" t="str">
        <f>INDEX(入力シート!$CF$5:$EC$5,1,ROW()-80)&amp;""</f>
        <v/>
      </c>
      <c r="E113" s="209"/>
      <c r="F113" s="209"/>
      <c r="G113" s="209"/>
      <c r="H113" s="209"/>
      <c r="I113" s="209"/>
      <c r="J113" s="209"/>
      <c r="K113" s="209"/>
      <c r="L113" s="209"/>
      <c r="M113" s="209"/>
      <c r="N113" s="209"/>
      <c r="O113" s="209"/>
      <c r="P113" s="210"/>
      <c r="Q113" s="208" t="str">
        <f>VLOOKUP($D$2,入力シート!$B$7:$EC$56,ROW()+2,FALSE)&amp;""</f>
        <v/>
      </c>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10"/>
      <c r="AQ113" s="74"/>
    </row>
    <row r="114" spans="2:43" x14ac:dyDescent="0.65">
      <c r="B114" s="211">
        <v>34</v>
      </c>
      <c r="C114" s="211"/>
      <c r="D114" s="208" t="str">
        <f>INDEX(入力シート!$CF$5:$EC$5,1,ROW()-80)&amp;""</f>
        <v/>
      </c>
      <c r="E114" s="209"/>
      <c r="F114" s="209"/>
      <c r="G114" s="209"/>
      <c r="H114" s="209"/>
      <c r="I114" s="209"/>
      <c r="J114" s="209"/>
      <c r="K114" s="209"/>
      <c r="L114" s="209"/>
      <c r="M114" s="209"/>
      <c r="N114" s="209"/>
      <c r="O114" s="209"/>
      <c r="P114" s="210"/>
      <c r="Q114" s="208" t="str">
        <f>VLOOKUP($D$2,入力シート!$B$7:$EC$56,ROW()+2,FALSE)&amp;""</f>
        <v/>
      </c>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10"/>
      <c r="AQ114" s="74"/>
    </row>
    <row r="115" spans="2:43" x14ac:dyDescent="0.65">
      <c r="B115" s="211">
        <v>35</v>
      </c>
      <c r="C115" s="211"/>
      <c r="D115" s="208" t="str">
        <f>INDEX(入力シート!$CF$5:$EC$5,1,ROW()-80)&amp;""</f>
        <v/>
      </c>
      <c r="E115" s="209"/>
      <c r="F115" s="209"/>
      <c r="G115" s="209"/>
      <c r="H115" s="209"/>
      <c r="I115" s="209"/>
      <c r="J115" s="209"/>
      <c r="K115" s="209"/>
      <c r="L115" s="209"/>
      <c r="M115" s="209"/>
      <c r="N115" s="209"/>
      <c r="O115" s="209"/>
      <c r="P115" s="210"/>
      <c r="Q115" s="208" t="str">
        <f>VLOOKUP($D$2,入力シート!$B$7:$EC$56,ROW()+2,FALSE)&amp;""</f>
        <v/>
      </c>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10"/>
      <c r="AQ115" s="74"/>
    </row>
    <row r="116" spans="2:43" x14ac:dyDescent="0.65">
      <c r="B116" s="211">
        <v>36</v>
      </c>
      <c r="C116" s="211"/>
      <c r="D116" s="208" t="str">
        <f>INDEX(入力シート!$CF$5:$EC$5,1,ROW()-80)&amp;""</f>
        <v/>
      </c>
      <c r="E116" s="209"/>
      <c r="F116" s="209"/>
      <c r="G116" s="209"/>
      <c r="H116" s="209"/>
      <c r="I116" s="209"/>
      <c r="J116" s="209"/>
      <c r="K116" s="209"/>
      <c r="L116" s="209"/>
      <c r="M116" s="209"/>
      <c r="N116" s="209"/>
      <c r="O116" s="209"/>
      <c r="P116" s="210"/>
      <c r="Q116" s="208" t="str">
        <f>VLOOKUP($D$2,入力シート!$B$7:$EC$56,ROW()+2,FALSE)&amp;""</f>
        <v/>
      </c>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10"/>
    </row>
    <row r="117" spans="2:43" x14ac:dyDescent="0.65">
      <c r="B117" s="211">
        <v>37</v>
      </c>
      <c r="C117" s="211"/>
      <c r="D117" s="208" t="str">
        <f>INDEX(入力シート!$CF$5:$EC$5,1,ROW()-80)&amp;""</f>
        <v/>
      </c>
      <c r="E117" s="209"/>
      <c r="F117" s="209"/>
      <c r="G117" s="209"/>
      <c r="H117" s="209"/>
      <c r="I117" s="209"/>
      <c r="J117" s="209"/>
      <c r="K117" s="209"/>
      <c r="L117" s="209"/>
      <c r="M117" s="209"/>
      <c r="N117" s="209"/>
      <c r="O117" s="209"/>
      <c r="P117" s="210"/>
      <c r="Q117" s="208" t="str">
        <f>VLOOKUP($D$2,入力シート!$B$7:$EC$56,ROW()+2,FALSE)&amp;""</f>
        <v/>
      </c>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10"/>
    </row>
    <row r="118" spans="2:43" x14ac:dyDescent="0.65">
      <c r="B118" s="211">
        <v>38</v>
      </c>
      <c r="C118" s="211"/>
      <c r="D118" s="208" t="str">
        <f>INDEX(入力シート!$CF$5:$EC$5,1,ROW()-80)&amp;""</f>
        <v/>
      </c>
      <c r="E118" s="209"/>
      <c r="F118" s="209"/>
      <c r="G118" s="209"/>
      <c r="H118" s="209"/>
      <c r="I118" s="209"/>
      <c r="J118" s="209"/>
      <c r="K118" s="209"/>
      <c r="L118" s="209"/>
      <c r="M118" s="209"/>
      <c r="N118" s="209"/>
      <c r="O118" s="209"/>
      <c r="P118" s="210"/>
      <c r="Q118" s="208" t="str">
        <f>VLOOKUP($D$2,入力シート!$B$7:$EC$56,ROW()+2,FALSE)&amp;""</f>
        <v/>
      </c>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10"/>
    </row>
    <row r="119" spans="2:43" x14ac:dyDescent="0.65">
      <c r="B119" s="211">
        <v>39</v>
      </c>
      <c r="C119" s="211"/>
      <c r="D119" s="208" t="str">
        <f>INDEX(入力シート!$CF$5:$EC$5,1,ROW()-80)&amp;""</f>
        <v/>
      </c>
      <c r="E119" s="209"/>
      <c r="F119" s="209"/>
      <c r="G119" s="209"/>
      <c r="H119" s="209"/>
      <c r="I119" s="209"/>
      <c r="J119" s="209"/>
      <c r="K119" s="209"/>
      <c r="L119" s="209"/>
      <c r="M119" s="209"/>
      <c r="N119" s="209"/>
      <c r="O119" s="209"/>
      <c r="P119" s="210"/>
      <c r="Q119" s="208" t="str">
        <f>VLOOKUP($D$2,入力シート!$B$7:$EC$56,ROW()+2,FALSE)&amp;""</f>
        <v/>
      </c>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10"/>
    </row>
    <row r="120" spans="2:43" x14ac:dyDescent="0.65">
      <c r="B120" s="211">
        <v>40</v>
      </c>
      <c r="C120" s="211"/>
      <c r="D120" s="208" t="str">
        <f>INDEX(入力シート!$CF$5:$EC$5,1,ROW()-80)&amp;""</f>
        <v/>
      </c>
      <c r="E120" s="209"/>
      <c r="F120" s="209"/>
      <c r="G120" s="209"/>
      <c r="H120" s="209"/>
      <c r="I120" s="209"/>
      <c r="J120" s="209"/>
      <c r="K120" s="209"/>
      <c r="L120" s="209"/>
      <c r="M120" s="209"/>
      <c r="N120" s="209"/>
      <c r="O120" s="209"/>
      <c r="P120" s="210"/>
      <c r="Q120" s="208" t="str">
        <f>VLOOKUP($D$2,入力シート!$B$7:$EC$56,ROW()+2,FALSE)&amp;""</f>
        <v/>
      </c>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10"/>
    </row>
    <row r="121" spans="2:43" x14ac:dyDescent="0.65">
      <c r="B121" s="211">
        <v>41</v>
      </c>
      <c r="C121" s="211"/>
      <c r="D121" s="208" t="str">
        <f>INDEX(入力シート!$CF$5:$EC$5,1,ROW()-80)&amp;""</f>
        <v/>
      </c>
      <c r="E121" s="209"/>
      <c r="F121" s="209"/>
      <c r="G121" s="209"/>
      <c r="H121" s="209"/>
      <c r="I121" s="209"/>
      <c r="J121" s="209"/>
      <c r="K121" s="209"/>
      <c r="L121" s="209"/>
      <c r="M121" s="209"/>
      <c r="N121" s="209"/>
      <c r="O121" s="209"/>
      <c r="P121" s="210"/>
      <c r="Q121" s="208" t="str">
        <f>VLOOKUP($D$2,入力シート!$B$7:$EC$56,ROW()+2,FALSE)&amp;""</f>
        <v/>
      </c>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10"/>
    </row>
    <row r="122" spans="2:43" x14ac:dyDescent="0.65">
      <c r="B122" s="211">
        <v>42</v>
      </c>
      <c r="C122" s="211"/>
      <c r="D122" s="208" t="str">
        <f>INDEX(入力シート!$CF$5:$EC$5,1,ROW()-80)&amp;""</f>
        <v/>
      </c>
      <c r="E122" s="209"/>
      <c r="F122" s="209"/>
      <c r="G122" s="209"/>
      <c r="H122" s="209"/>
      <c r="I122" s="209"/>
      <c r="J122" s="209"/>
      <c r="K122" s="209"/>
      <c r="L122" s="209"/>
      <c r="M122" s="209"/>
      <c r="N122" s="209"/>
      <c r="O122" s="209"/>
      <c r="P122" s="210"/>
      <c r="Q122" s="208" t="str">
        <f>VLOOKUP($D$2,入力シート!$B$7:$EC$56,ROW()+2,FALSE)&amp;""</f>
        <v/>
      </c>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10"/>
    </row>
    <row r="123" spans="2:43" x14ac:dyDescent="0.65">
      <c r="B123" s="211">
        <v>43</v>
      </c>
      <c r="C123" s="211"/>
      <c r="D123" s="208" t="str">
        <f>INDEX(入力シート!$CF$5:$EC$5,1,ROW()-80)&amp;""</f>
        <v/>
      </c>
      <c r="E123" s="209"/>
      <c r="F123" s="209"/>
      <c r="G123" s="209"/>
      <c r="H123" s="209"/>
      <c r="I123" s="209"/>
      <c r="J123" s="209"/>
      <c r="K123" s="209"/>
      <c r="L123" s="209"/>
      <c r="M123" s="209"/>
      <c r="N123" s="209"/>
      <c r="O123" s="209"/>
      <c r="P123" s="210"/>
      <c r="Q123" s="208" t="str">
        <f>VLOOKUP($D$2,入力シート!$B$7:$EC$56,ROW()+2,FALSE)&amp;""</f>
        <v/>
      </c>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10"/>
    </row>
    <row r="124" spans="2:43" x14ac:dyDescent="0.65">
      <c r="B124" s="211">
        <v>44</v>
      </c>
      <c r="C124" s="211"/>
      <c r="D124" s="208" t="str">
        <f>INDEX(入力シート!$CF$5:$EC$5,1,ROW()-80)&amp;""</f>
        <v/>
      </c>
      <c r="E124" s="209"/>
      <c r="F124" s="209"/>
      <c r="G124" s="209"/>
      <c r="H124" s="209"/>
      <c r="I124" s="209"/>
      <c r="J124" s="209"/>
      <c r="K124" s="209"/>
      <c r="L124" s="209"/>
      <c r="M124" s="209"/>
      <c r="N124" s="209"/>
      <c r="O124" s="209"/>
      <c r="P124" s="210"/>
      <c r="Q124" s="208" t="str">
        <f>VLOOKUP($D$2,入力シート!$B$7:$EC$56,ROW()+2,FALSE)&amp;""</f>
        <v/>
      </c>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10"/>
    </row>
    <row r="125" spans="2:43" x14ac:dyDescent="0.65">
      <c r="B125" s="211">
        <v>45</v>
      </c>
      <c r="C125" s="211"/>
      <c r="D125" s="208" t="str">
        <f>INDEX(入力シート!$CF$5:$EC$5,1,ROW()-80)&amp;""</f>
        <v/>
      </c>
      <c r="E125" s="209"/>
      <c r="F125" s="209"/>
      <c r="G125" s="209"/>
      <c r="H125" s="209"/>
      <c r="I125" s="209"/>
      <c r="J125" s="209"/>
      <c r="K125" s="209"/>
      <c r="L125" s="209"/>
      <c r="M125" s="209"/>
      <c r="N125" s="209"/>
      <c r="O125" s="209"/>
      <c r="P125" s="210"/>
      <c r="Q125" s="208" t="str">
        <f>VLOOKUP($D$2,入力シート!$B$7:$EC$56,ROW()+2,FALSE)&amp;""</f>
        <v/>
      </c>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10"/>
    </row>
    <row r="126" spans="2:43" x14ac:dyDescent="0.65">
      <c r="B126" s="211">
        <v>46</v>
      </c>
      <c r="C126" s="211"/>
      <c r="D126" s="208" t="str">
        <f>INDEX(入力シート!$CF$5:$EC$5,1,ROW()-80)&amp;""</f>
        <v/>
      </c>
      <c r="E126" s="209"/>
      <c r="F126" s="209"/>
      <c r="G126" s="209"/>
      <c r="H126" s="209"/>
      <c r="I126" s="209"/>
      <c r="J126" s="209"/>
      <c r="K126" s="209"/>
      <c r="L126" s="209"/>
      <c r="M126" s="209"/>
      <c r="N126" s="209"/>
      <c r="O126" s="209"/>
      <c r="P126" s="210"/>
      <c r="Q126" s="208" t="str">
        <f>VLOOKUP($D$2,入力シート!$B$7:$EC$56,ROW()+2,FALSE)&amp;""</f>
        <v/>
      </c>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10"/>
    </row>
    <row r="127" spans="2:43" x14ac:dyDescent="0.65">
      <c r="B127" s="211">
        <v>47</v>
      </c>
      <c r="C127" s="211"/>
      <c r="D127" s="208" t="str">
        <f>INDEX(入力シート!$CF$5:$EC$5,1,ROW()-80)&amp;""</f>
        <v/>
      </c>
      <c r="E127" s="209"/>
      <c r="F127" s="209"/>
      <c r="G127" s="209"/>
      <c r="H127" s="209"/>
      <c r="I127" s="209"/>
      <c r="J127" s="209"/>
      <c r="K127" s="209"/>
      <c r="L127" s="209"/>
      <c r="M127" s="209"/>
      <c r="N127" s="209"/>
      <c r="O127" s="209"/>
      <c r="P127" s="210"/>
      <c r="Q127" s="208" t="str">
        <f>VLOOKUP($D$2,入力シート!$B$7:$EC$56,ROW()+2,FALSE)&amp;""</f>
        <v/>
      </c>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10"/>
    </row>
    <row r="128" spans="2:43" x14ac:dyDescent="0.65">
      <c r="B128" s="211">
        <v>48</v>
      </c>
      <c r="C128" s="211"/>
      <c r="D128" s="208" t="str">
        <f>INDEX(入力シート!$CF$5:$EC$5,1,ROW()-80)&amp;""</f>
        <v/>
      </c>
      <c r="E128" s="209"/>
      <c r="F128" s="209"/>
      <c r="G128" s="209"/>
      <c r="H128" s="209"/>
      <c r="I128" s="209"/>
      <c r="J128" s="209"/>
      <c r="K128" s="209"/>
      <c r="L128" s="209"/>
      <c r="M128" s="209"/>
      <c r="N128" s="209"/>
      <c r="O128" s="209"/>
      <c r="P128" s="210"/>
      <c r="Q128" s="208" t="str">
        <f>VLOOKUP($D$2,入力シート!$B$7:$EC$56,ROW()+2,FALSE)&amp;""</f>
        <v/>
      </c>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10"/>
    </row>
    <row r="129" spans="2:40" x14ac:dyDescent="0.65">
      <c r="B129" s="211">
        <v>49</v>
      </c>
      <c r="C129" s="211"/>
      <c r="D129" s="208" t="str">
        <f>INDEX(入力シート!$CF$5:$EC$5,1,ROW()-80)&amp;""</f>
        <v/>
      </c>
      <c r="E129" s="209"/>
      <c r="F129" s="209"/>
      <c r="G129" s="209"/>
      <c r="H129" s="209"/>
      <c r="I129" s="209"/>
      <c r="J129" s="209"/>
      <c r="K129" s="209"/>
      <c r="L129" s="209"/>
      <c r="M129" s="209"/>
      <c r="N129" s="209"/>
      <c r="O129" s="209"/>
      <c r="P129" s="210"/>
      <c r="Q129" s="208" t="str">
        <f>VLOOKUP($D$2,入力シート!$B$7:$EC$56,ROW()+2,FALSE)&amp;""</f>
        <v/>
      </c>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10"/>
    </row>
    <row r="130" spans="2:40" x14ac:dyDescent="0.65">
      <c r="B130" s="211">
        <v>50</v>
      </c>
      <c r="C130" s="211"/>
      <c r="D130" s="208" t="str">
        <f>INDEX(入力シート!$CF$5:$EC$5,1,ROW()-80)&amp;""</f>
        <v/>
      </c>
      <c r="E130" s="209"/>
      <c r="F130" s="209"/>
      <c r="G130" s="209"/>
      <c r="H130" s="209"/>
      <c r="I130" s="209"/>
      <c r="J130" s="209"/>
      <c r="K130" s="209"/>
      <c r="L130" s="209"/>
      <c r="M130" s="209"/>
      <c r="N130" s="209"/>
      <c r="O130" s="209"/>
      <c r="P130" s="210"/>
      <c r="Q130" s="208" t="str">
        <f>VLOOKUP($D$2,入力シート!$B$7:$EC$56,ROW()+2,FALSE)&amp;""</f>
        <v/>
      </c>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10"/>
    </row>
    <row r="133" spans="2:40" ht="18.55" customHeight="1" x14ac:dyDescent="0.65"/>
    <row r="134" spans="2:40" ht="18.55" customHeight="1" x14ac:dyDescent="0.65"/>
    <row r="135" spans="2:40" ht="18.55" customHeight="1" x14ac:dyDescent="0.65"/>
    <row r="136" spans="2:40" ht="18.55" customHeight="1" x14ac:dyDescent="0.65"/>
    <row r="137" spans="2:40" ht="18.55" customHeight="1" x14ac:dyDescent="0.65"/>
    <row r="138" spans="2:40" ht="18.55" customHeight="1" x14ac:dyDescent="0.65"/>
    <row r="139" spans="2:40" ht="18.55" customHeight="1" x14ac:dyDescent="0.65"/>
    <row r="140" spans="2:40" ht="18.55" customHeight="1" x14ac:dyDescent="0.65"/>
    <row r="141" spans="2:40" ht="18.55" customHeight="1" x14ac:dyDescent="0.65"/>
    <row r="142" spans="2:40" ht="18.55" customHeight="1" x14ac:dyDescent="0.65"/>
    <row r="143" spans="2:40" ht="18.55" customHeight="1" x14ac:dyDescent="0.65"/>
    <row r="144" spans="2:40" ht="18.55" customHeight="1" x14ac:dyDescent="0.65"/>
    <row r="145" ht="18.55" customHeight="1" x14ac:dyDescent="0.65"/>
    <row r="146" ht="18.55" customHeight="1" x14ac:dyDescent="0.65"/>
    <row r="147" ht="18.55" customHeight="1" x14ac:dyDescent="0.65"/>
    <row r="148" ht="18.55" customHeight="1" x14ac:dyDescent="0.65"/>
    <row r="149" ht="18.55" customHeight="1" x14ac:dyDescent="0.65"/>
    <row r="150" ht="18.55" customHeight="1" x14ac:dyDescent="0.65"/>
    <row r="151" ht="18.55" customHeight="1" x14ac:dyDescent="0.65"/>
    <row r="152" ht="18.55" customHeight="1" x14ac:dyDescent="0.65"/>
    <row r="153" ht="18.55" customHeight="1" x14ac:dyDescent="0.65"/>
    <row r="154" ht="18.55" customHeight="1" x14ac:dyDescent="0.65"/>
    <row r="155" ht="18.55" customHeight="1" x14ac:dyDescent="0.65"/>
    <row r="156" ht="18.55" customHeight="1" x14ac:dyDescent="0.65"/>
    <row r="157" ht="18.55" customHeight="1" x14ac:dyDescent="0.65"/>
    <row r="158" ht="18.55" customHeight="1" x14ac:dyDescent="0.65"/>
    <row r="159" ht="18.55" customHeight="1" x14ac:dyDescent="0.65"/>
    <row r="160" ht="18.55" customHeight="1" x14ac:dyDescent="0.65"/>
    <row r="161" ht="18.55" customHeight="1" x14ac:dyDescent="0.65"/>
    <row r="162" ht="18.55" customHeight="1" x14ac:dyDescent="0.65"/>
    <row r="163" ht="18.55" customHeight="1" x14ac:dyDescent="0.65"/>
    <row r="164" ht="18.55" customHeight="1" x14ac:dyDescent="0.65"/>
    <row r="165" ht="18.55" customHeight="1" x14ac:dyDescent="0.65"/>
    <row r="166" ht="18.55" customHeight="1" x14ac:dyDescent="0.65"/>
    <row r="167" ht="18.55" customHeight="1" x14ac:dyDescent="0.65"/>
    <row r="168" ht="18.55" customHeight="1" x14ac:dyDescent="0.65"/>
    <row r="169" ht="18.55" customHeight="1" x14ac:dyDescent="0.65"/>
    <row r="170" ht="18.55" customHeight="1" x14ac:dyDescent="0.65"/>
    <row r="171" ht="18.55" customHeight="1" x14ac:dyDescent="0.65"/>
    <row r="172" ht="18.55" customHeight="1" x14ac:dyDescent="0.65"/>
    <row r="173" ht="18.55" customHeight="1" x14ac:dyDescent="0.65"/>
    <row r="174" ht="18.55" customHeight="1" x14ac:dyDescent="0.65"/>
    <row r="175" ht="18.55" customHeight="1" x14ac:dyDescent="0.65"/>
  </sheetData>
  <mergeCells count="330">
    <mergeCell ref="B130:C130"/>
    <mergeCell ref="D130:P130"/>
    <mergeCell ref="Q130:AN130"/>
    <mergeCell ref="B128:C128"/>
    <mergeCell ref="D128:P128"/>
    <mergeCell ref="Q128:AN128"/>
    <mergeCell ref="B129:C129"/>
    <mergeCell ref="D129:P129"/>
    <mergeCell ref="Q129:AN129"/>
    <mergeCell ref="B126:C126"/>
    <mergeCell ref="D126:P126"/>
    <mergeCell ref="Q126:AN126"/>
    <mergeCell ref="B127:C127"/>
    <mergeCell ref="D127:P127"/>
    <mergeCell ref="Q127:AN127"/>
    <mergeCell ref="B124:C124"/>
    <mergeCell ref="D124:P124"/>
    <mergeCell ref="Q124:AN124"/>
    <mergeCell ref="B125:C125"/>
    <mergeCell ref="D125:P125"/>
    <mergeCell ref="Q125:AN125"/>
    <mergeCell ref="B122:C122"/>
    <mergeCell ref="D122:P122"/>
    <mergeCell ref="Q122:AN122"/>
    <mergeCell ref="B123:C123"/>
    <mergeCell ref="D123:P123"/>
    <mergeCell ref="Q123:AN123"/>
    <mergeCell ref="B120:C120"/>
    <mergeCell ref="D120:P120"/>
    <mergeCell ref="Q120:AN120"/>
    <mergeCell ref="B121:C121"/>
    <mergeCell ref="D121:P121"/>
    <mergeCell ref="Q121:AN121"/>
    <mergeCell ref="B118:C118"/>
    <mergeCell ref="D118:P118"/>
    <mergeCell ref="Q118:AN118"/>
    <mergeCell ref="B119:C119"/>
    <mergeCell ref="D119:P119"/>
    <mergeCell ref="Q119:AN119"/>
    <mergeCell ref="B116:C116"/>
    <mergeCell ref="D116:P116"/>
    <mergeCell ref="Q116:AN116"/>
    <mergeCell ref="B117:C117"/>
    <mergeCell ref="D117:P117"/>
    <mergeCell ref="Q117:AN117"/>
    <mergeCell ref="B114:C114"/>
    <mergeCell ref="D114:P114"/>
    <mergeCell ref="Q114:AN114"/>
    <mergeCell ref="B115:C115"/>
    <mergeCell ref="D115:P115"/>
    <mergeCell ref="Q115:AN115"/>
    <mergeCell ref="B112:C112"/>
    <mergeCell ref="D112:P112"/>
    <mergeCell ref="Q112:AN112"/>
    <mergeCell ref="B113:C113"/>
    <mergeCell ref="D113:P113"/>
    <mergeCell ref="Q113:AN113"/>
    <mergeCell ref="B110:C110"/>
    <mergeCell ref="D110:P110"/>
    <mergeCell ref="Q110:AN110"/>
    <mergeCell ref="B111:C111"/>
    <mergeCell ref="D111:P111"/>
    <mergeCell ref="Q111:AN111"/>
    <mergeCell ref="B108:C108"/>
    <mergeCell ref="D108:P108"/>
    <mergeCell ref="Q108:AN108"/>
    <mergeCell ref="B109:C109"/>
    <mergeCell ref="D109:P109"/>
    <mergeCell ref="Q109:AN109"/>
    <mergeCell ref="B106:C106"/>
    <mergeCell ref="D106:P106"/>
    <mergeCell ref="Q106:AN106"/>
    <mergeCell ref="B107:C107"/>
    <mergeCell ref="D107:P107"/>
    <mergeCell ref="Q107:AN107"/>
    <mergeCell ref="B104:C104"/>
    <mergeCell ref="D104:P104"/>
    <mergeCell ref="Q104:AN104"/>
    <mergeCell ref="B105:C105"/>
    <mergeCell ref="D105:P105"/>
    <mergeCell ref="Q105:AN105"/>
    <mergeCell ref="B102:C102"/>
    <mergeCell ref="D102:P102"/>
    <mergeCell ref="Q102:AN102"/>
    <mergeCell ref="B103:C103"/>
    <mergeCell ref="D103:P103"/>
    <mergeCell ref="Q103:AN103"/>
    <mergeCell ref="B100:C100"/>
    <mergeCell ref="D100:P100"/>
    <mergeCell ref="Q100:AN100"/>
    <mergeCell ref="B101:C101"/>
    <mergeCell ref="D101:P101"/>
    <mergeCell ref="Q101:AN101"/>
    <mergeCell ref="B98:C98"/>
    <mergeCell ref="D98:P98"/>
    <mergeCell ref="Q98:AN98"/>
    <mergeCell ref="B99:C99"/>
    <mergeCell ref="D99:P99"/>
    <mergeCell ref="Q99:AN99"/>
    <mergeCell ref="B96:C96"/>
    <mergeCell ref="D96:P96"/>
    <mergeCell ref="Q96:AN96"/>
    <mergeCell ref="B97:C97"/>
    <mergeCell ref="D97:P97"/>
    <mergeCell ref="Q97:AN97"/>
    <mergeCell ref="B94:C94"/>
    <mergeCell ref="D94:P94"/>
    <mergeCell ref="Q94:AN94"/>
    <mergeCell ref="B95:C95"/>
    <mergeCell ref="D95:P95"/>
    <mergeCell ref="Q95:AN95"/>
    <mergeCell ref="B92:C92"/>
    <mergeCell ref="D92:P92"/>
    <mergeCell ref="Q92:AN92"/>
    <mergeCell ref="B93:C93"/>
    <mergeCell ref="D93:P93"/>
    <mergeCell ref="Q93:AN93"/>
    <mergeCell ref="B90:C90"/>
    <mergeCell ref="D90:P90"/>
    <mergeCell ref="Q90:AN90"/>
    <mergeCell ref="B91:C91"/>
    <mergeCell ref="D91:P91"/>
    <mergeCell ref="Q91:AN91"/>
    <mergeCell ref="B88:C88"/>
    <mergeCell ref="D88:P88"/>
    <mergeCell ref="Q88:AN88"/>
    <mergeCell ref="B89:C89"/>
    <mergeCell ref="D89:P89"/>
    <mergeCell ref="Q89:AN89"/>
    <mergeCell ref="B86:C86"/>
    <mergeCell ref="D86:P86"/>
    <mergeCell ref="Q86:AN86"/>
    <mergeCell ref="B87:C87"/>
    <mergeCell ref="D87:P87"/>
    <mergeCell ref="Q87:AN87"/>
    <mergeCell ref="B84:C84"/>
    <mergeCell ref="D84:P84"/>
    <mergeCell ref="Q84:AN84"/>
    <mergeCell ref="B85:C85"/>
    <mergeCell ref="D85:P85"/>
    <mergeCell ref="Q85:AN85"/>
    <mergeCell ref="B82:C82"/>
    <mergeCell ref="D82:P82"/>
    <mergeCell ref="Q82:AN82"/>
    <mergeCell ref="B83:C83"/>
    <mergeCell ref="D83:P83"/>
    <mergeCell ref="Q83:AN83"/>
    <mergeCell ref="B77:AO77"/>
    <mergeCell ref="A79:AN79"/>
    <mergeCell ref="B80:C80"/>
    <mergeCell ref="D80:P80"/>
    <mergeCell ref="Q80:AN80"/>
    <mergeCell ref="B81:C81"/>
    <mergeCell ref="D81:P81"/>
    <mergeCell ref="Q81:AN81"/>
    <mergeCell ref="Y71:AL74"/>
    <mergeCell ref="D72:I72"/>
    <mergeCell ref="J72:M72"/>
    <mergeCell ref="O72:T72"/>
    <mergeCell ref="U72:W72"/>
    <mergeCell ref="D73:I73"/>
    <mergeCell ref="D65:G65"/>
    <mergeCell ref="H65:I65"/>
    <mergeCell ref="J65:P65"/>
    <mergeCell ref="S65:AC65"/>
    <mergeCell ref="AD65:AL65"/>
    <mergeCell ref="S66:AC66"/>
    <mergeCell ref="AD66:AL66"/>
    <mergeCell ref="J73:M73"/>
    <mergeCell ref="O73:T73"/>
    <mergeCell ref="U73:W73"/>
    <mergeCell ref="D74:I74"/>
    <mergeCell ref="J74:M74"/>
    <mergeCell ref="O74:T74"/>
    <mergeCell ref="U74:W74"/>
    <mergeCell ref="D71:I71"/>
    <mergeCell ref="J71:M71"/>
    <mergeCell ref="O71:T71"/>
    <mergeCell ref="U71:W71"/>
    <mergeCell ref="D63:G63"/>
    <mergeCell ref="H63:I63"/>
    <mergeCell ref="J63:P63"/>
    <mergeCell ref="R63:AL63"/>
    <mergeCell ref="D64:G64"/>
    <mergeCell ref="H64:I64"/>
    <mergeCell ref="J64:P64"/>
    <mergeCell ref="S64:AC64"/>
    <mergeCell ref="AD64:AL64"/>
    <mergeCell ref="D61:G61"/>
    <mergeCell ref="H61:I61"/>
    <mergeCell ref="J61:P61"/>
    <mergeCell ref="R61:AC61"/>
    <mergeCell ref="AD61:AL61"/>
    <mergeCell ref="D62:G62"/>
    <mergeCell ref="H62:I62"/>
    <mergeCell ref="J62:P62"/>
    <mergeCell ref="R62:AC62"/>
    <mergeCell ref="AD62:AL62"/>
    <mergeCell ref="Y54:AC54"/>
    <mergeCell ref="AD54:AH54"/>
    <mergeCell ref="C55:I55"/>
    <mergeCell ref="J55:N55"/>
    <mergeCell ref="O55:S55"/>
    <mergeCell ref="T55:X55"/>
    <mergeCell ref="Y55:AC55"/>
    <mergeCell ref="AD55:AH55"/>
    <mergeCell ref="C53:G53"/>
    <mergeCell ref="H53:J53"/>
    <mergeCell ref="C54:I54"/>
    <mergeCell ref="J54:N54"/>
    <mergeCell ref="O54:S54"/>
    <mergeCell ref="T54:X54"/>
    <mergeCell ref="AD49:AG49"/>
    <mergeCell ref="AH49:AK49"/>
    <mergeCell ref="C50:J50"/>
    <mergeCell ref="K50:N50"/>
    <mergeCell ref="O50:R50"/>
    <mergeCell ref="V50:AC50"/>
    <mergeCell ref="AD50:AG50"/>
    <mergeCell ref="AH50:AK50"/>
    <mergeCell ref="C48:E48"/>
    <mergeCell ref="F48:H48"/>
    <mergeCell ref="V48:X48"/>
    <mergeCell ref="Y48:AA48"/>
    <mergeCell ref="C49:J49"/>
    <mergeCell ref="K49:N49"/>
    <mergeCell ref="O49:R49"/>
    <mergeCell ref="V49:AC49"/>
    <mergeCell ref="AC43:AD43"/>
    <mergeCell ref="AE43:AF43"/>
    <mergeCell ref="AG43:AH43"/>
    <mergeCell ref="AI43:AJ43"/>
    <mergeCell ref="AK43:AL43"/>
    <mergeCell ref="AM43:AN43"/>
    <mergeCell ref="Q43:R43"/>
    <mergeCell ref="S43:T43"/>
    <mergeCell ref="U43:V43"/>
    <mergeCell ref="W43:X43"/>
    <mergeCell ref="Y43:Z43"/>
    <mergeCell ref="AA43:AB43"/>
    <mergeCell ref="C43:E43"/>
    <mergeCell ref="F43:H43"/>
    <mergeCell ref="I43:J43"/>
    <mergeCell ref="K43:L43"/>
    <mergeCell ref="M43:N43"/>
    <mergeCell ref="O43:P43"/>
    <mergeCell ref="C38:E42"/>
    <mergeCell ref="F38:H42"/>
    <mergeCell ref="I38:J42"/>
    <mergeCell ref="K38:L42"/>
    <mergeCell ref="AM38:AN42"/>
    <mergeCell ref="M40:V40"/>
    <mergeCell ref="W40:X40"/>
    <mergeCell ref="Y40:AB40"/>
    <mergeCell ref="AC40:AF40"/>
    <mergeCell ref="AG40:AJ40"/>
    <mergeCell ref="M41:N42"/>
    <mergeCell ref="O41:P42"/>
    <mergeCell ref="Q41:R42"/>
    <mergeCell ref="S41:T42"/>
    <mergeCell ref="M38:AJ39"/>
    <mergeCell ref="AK38:AL42"/>
    <mergeCell ref="U41:V42"/>
    <mergeCell ref="W41:X42"/>
    <mergeCell ref="Y41:Z42"/>
    <mergeCell ref="AA41:AB42"/>
    <mergeCell ref="AC41:AD42"/>
    <mergeCell ref="AE41:AF42"/>
    <mergeCell ref="AG41:AH42"/>
    <mergeCell ref="AI41:AJ42"/>
    <mergeCell ref="C33:E35"/>
    <mergeCell ref="F33:J33"/>
    <mergeCell ref="K33:M35"/>
    <mergeCell ref="N33:S35"/>
    <mergeCell ref="T33:X33"/>
    <mergeCell ref="Y33:AB33"/>
    <mergeCell ref="F34:J35"/>
    <mergeCell ref="T34:X35"/>
    <mergeCell ref="Y34:AB35"/>
    <mergeCell ref="C30:E32"/>
    <mergeCell ref="F30:J30"/>
    <mergeCell ref="K30:M32"/>
    <mergeCell ref="N30:S32"/>
    <mergeCell ref="T30:X32"/>
    <mergeCell ref="Y30:AB32"/>
    <mergeCell ref="F31:J31"/>
    <mergeCell ref="F32:J32"/>
    <mergeCell ref="V25:W26"/>
    <mergeCell ref="X25:AC26"/>
    <mergeCell ref="AD25:AE26"/>
    <mergeCell ref="AF25:AL26"/>
    <mergeCell ref="C29:E29"/>
    <mergeCell ref="F29:J29"/>
    <mergeCell ref="K29:M29"/>
    <mergeCell ref="N29:S29"/>
    <mergeCell ref="T29:X29"/>
    <mergeCell ref="Y29:AB29"/>
    <mergeCell ref="N17:AJ17"/>
    <mergeCell ref="C23:E24"/>
    <mergeCell ref="F23:G24"/>
    <mergeCell ref="H23:U24"/>
    <mergeCell ref="V23:W24"/>
    <mergeCell ref="X23:AC24"/>
    <mergeCell ref="AD23:AG24"/>
    <mergeCell ref="AH23:AL24"/>
    <mergeCell ref="C13:M13"/>
    <mergeCell ref="N13:AJ13"/>
    <mergeCell ref="C14:G17"/>
    <mergeCell ref="H14:M14"/>
    <mergeCell ref="N14:AJ14"/>
    <mergeCell ref="H15:M15"/>
    <mergeCell ref="N15:AJ15"/>
    <mergeCell ref="H16:M16"/>
    <mergeCell ref="N16:AJ16"/>
    <mergeCell ref="H17:M17"/>
    <mergeCell ref="C10:E11"/>
    <mergeCell ref="F10:M10"/>
    <mergeCell ref="N10:AJ10"/>
    <mergeCell ref="F11:M11"/>
    <mergeCell ref="N11:AJ11"/>
    <mergeCell ref="C12:M12"/>
    <mergeCell ref="N12:AJ12"/>
    <mergeCell ref="B2:C2"/>
    <mergeCell ref="D2:H2"/>
    <mergeCell ref="AH2:AI2"/>
    <mergeCell ref="AJ2:AN2"/>
    <mergeCell ref="A4:AN4"/>
    <mergeCell ref="B6:D6"/>
    <mergeCell ref="E6:M6"/>
    <mergeCell ref="AF6:AL6"/>
  </mergeCells>
  <phoneticPr fontId="2"/>
  <printOptions horizontalCentered="1"/>
  <pageMargins left="0.23622047244094491" right="0.23622047244094491" top="0.74803149606299213" bottom="0.74803149606299213" header="0.31496062992125984" footer="0.31496062992125984"/>
  <pageSetup paperSize="9" scale="88" fitToHeight="0" orientation="portrait" r:id="rId1"/>
  <rowBreaks count="1" manualBreakCount="1">
    <brk id="77" max="4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50</vt:i4>
      </vt:variant>
    </vt:vector>
  </HeadingPairs>
  <TitlesOfParts>
    <vt:vector size="101" baseType="lpstr">
      <vt:lpstr>入力シート</vt:lpstr>
      <vt:lpstr>顧客別確認シート(1)</vt:lpstr>
      <vt:lpstr>顧客別確認シート(2)</vt:lpstr>
      <vt:lpstr>顧客別確認シート(3)</vt:lpstr>
      <vt:lpstr>顧客別確認シート(4)</vt:lpstr>
      <vt:lpstr>顧客別確認シート(5)</vt:lpstr>
      <vt:lpstr>顧客別確認シート(6)</vt:lpstr>
      <vt:lpstr>顧客別確認シート(7)</vt:lpstr>
      <vt:lpstr>顧客別確認シート(8)</vt:lpstr>
      <vt:lpstr>顧客別確認シート(9)</vt:lpstr>
      <vt:lpstr>顧客別確認シート(10)</vt:lpstr>
      <vt:lpstr>顧客別確認シート(11)</vt:lpstr>
      <vt:lpstr>顧客別確認シート(12)</vt:lpstr>
      <vt:lpstr>顧客別確認シート(13)</vt:lpstr>
      <vt:lpstr>顧客別確認シート(14)</vt:lpstr>
      <vt:lpstr>顧客別確認シート(15)</vt:lpstr>
      <vt:lpstr>顧客別確認シート(16)</vt:lpstr>
      <vt:lpstr>顧客別確認シート(17)</vt:lpstr>
      <vt:lpstr>顧客別確認シート(18)</vt:lpstr>
      <vt:lpstr>顧客別確認シート(19)</vt:lpstr>
      <vt:lpstr>顧客別確認シート(20)</vt:lpstr>
      <vt:lpstr>顧客別確認シート(21)</vt:lpstr>
      <vt:lpstr>顧客別確認シート(22)</vt:lpstr>
      <vt:lpstr>顧客別確認シート(23)</vt:lpstr>
      <vt:lpstr>顧客別確認シート(24)</vt:lpstr>
      <vt:lpstr>顧客別確認シート(25)</vt:lpstr>
      <vt:lpstr>顧客別確認シート(26)</vt:lpstr>
      <vt:lpstr>顧客別確認シート(27)</vt:lpstr>
      <vt:lpstr>顧客別確認シート(28)</vt:lpstr>
      <vt:lpstr>顧客別確認シート(29)</vt:lpstr>
      <vt:lpstr>顧客別確認シート(30)</vt:lpstr>
      <vt:lpstr>顧客別確認シート(31)</vt:lpstr>
      <vt:lpstr>顧客別確認シート(32)</vt:lpstr>
      <vt:lpstr>顧客別確認シート(33)</vt:lpstr>
      <vt:lpstr>顧客別確認シート(34)</vt:lpstr>
      <vt:lpstr>顧客別確認シート(35)</vt:lpstr>
      <vt:lpstr>顧客別確認シート(36)</vt:lpstr>
      <vt:lpstr>顧客別確認シート(37)</vt:lpstr>
      <vt:lpstr>顧客別確認シート(38)</vt:lpstr>
      <vt:lpstr>顧客別確認シート(39)</vt:lpstr>
      <vt:lpstr>顧客別確認シート(40)</vt:lpstr>
      <vt:lpstr>顧客別確認シート(41)</vt:lpstr>
      <vt:lpstr>顧客別確認シート(42)</vt:lpstr>
      <vt:lpstr>顧客別確認シート(43)</vt:lpstr>
      <vt:lpstr>顧客別確認シート(44)</vt:lpstr>
      <vt:lpstr>顧客別確認シート(45)</vt:lpstr>
      <vt:lpstr>顧客別確認シート(46)</vt:lpstr>
      <vt:lpstr>顧客別確認シート(47)</vt:lpstr>
      <vt:lpstr>顧客別確認シート(48)</vt:lpstr>
      <vt:lpstr>顧客別確認シート(49)</vt:lpstr>
      <vt:lpstr>顧客別確認シート(50)</vt:lpstr>
      <vt:lpstr>'顧客別確認シート(1)'!Print_Area</vt:lpstr>
      <vt:lpstr>'顧客別確認シート(10)'!Print_Area</vt:lpstr>
      <vt:lpstr>'顧客別確認シート(11)'!Print_Area</vt:lpstr>
      <vt:lpstr>'顧客別確認シート(12)'!Print_Area</vt:lpstr>
      <vt:lpstr>'顧客別確認シート(13)'!Print_Area</vt:lpstr>
      <vt:lpstr>'顧客別確認シート(14)'!Print_Area</vt:lpstr>
      <vt:lpstr>'顧客別確認シート(15)'!Print_Area</vt:lpstr>
      <vt:lpstr>'顧客別確認シート(16)'!Print_Area</vt:lpstr>
      <vt:lpstr>'顧客別確認シート(17)'!Print_Area</vt:lpstr>
      <vt:lpstr>'顧客別確認シート(18)'!Print_Area</vt:lpstr>
      <vt:lpstr>'顧客別確認シート(19)'!Print_Area</vt:lpstr>
      <vt:lpstr>'顧客別確認シート(2)'!Print_Area</vt:lpstr>
      <vt:lpstr>'顧客別確認シート(20)'!Print_Area</vt:lpstr>
      <vt:lpstr>'顧客別確認シート(21)'!Print_Area</vt:lpstr>
      <vt:lpstr>'顧客別確認シート(22)'!Print_Area</vt:lpstr>
      <vt:lpstr>'顧客別確認シート(23)'!Print_Area</vt:lpstr>
      <vt:lpstr>'顧客別確認シート(24)'!Print_Area</vt:lpstr>
      <vt:lpstr>'顧客別確認シート(25)'!Print_Area</vt:lpstr>
      <vt:lpstr>'顧客別確認シート(26)'!Print_Area</vt:lpstr>
      <vt:lpstr>'顧客別確認シート(27)'!Print_Area</vt:lpstr>
      <vt:lpstr>'顧客別確認シート(28)'!Print_Area</vt:lpstr>
      <vt:lpstr>'顧客別確認シート(29)'!Print_Area</vt:lpstr>
      <vt:lpstr>'顧客別確認シート(3)'!Print_Area</vt:lpstr>
      <vt:lpstr>'顧客別確認シート(30)'!Print_Area</vt:lpstr>
      <vt:lpstr>'顧客別確認シート(31)'!Print_Area</vt:lpstr>
      <vt:lpstr>'顧客別確認シート(32)'!Print_Area</vt:lpstr>
      <vt:lpstr>'顧客別確認シート(33)'!Print_Area</vt:lpstr>
      <vt:lpstr>'顧客別確認シート(34)'!Print_Area</vt:lpstr>
      <vt:lpstr>'顧客別確認シート(35)'!Print_Area</vt:lpstr>
      <vt:lpstr>'顧客別確認シート(36)'!Print_Area</vt:lpstr>
      <vt:lpstr>'顧客別確認シート(37)'!Print_Area</vt:lpstr>
      <vt:lpstr>'顧客別確認シート(38)'!Print_Area</vt:lpstr>
      <vt:lpstr>'顧客別確認シート(39)'!Print_Area</vt:lpstr>
      <vt:lpstr>'顧客別確認シート(4)'!Print_Area</vt:lpstr>
      <vt:lpstr>'顧客別確認シート(40)'!Print_Area</vt:lpstr>
      <vt:lpstr>'顧客別確認シート(41)'!Print_Area</vt:lpstr>
      <vt:lpstr>'顧客別確認シート(42)'!Print_Area</vt:lpstr>
      <vt:lpstr>'顧客別確認シート(43)'!Print_Area</vt:lpstr>
      <vt:lpstr>'顧客別確認シート(44)'!Print_Area</vt:lpstr>
      <vt:lpstr>'顧客別確認シート(45)'!Print_Area</vt:lpstr>
      <vt:lpstr>'顧客別確認シート(46)'!Print_Area</vt:lpstr>
      <vt:lpstr>'顧客別確認シート(47)'!Print_Area</vt:lpstr>
      <vt:lpstr>'顧客別確認シート(48)'!Print_Area</vt:lpstr>
      <vt:lpstr>'顧客別確認シート(49)'!Print_Area</vt:lpstr>
      <vt:lpstr>'顧客別確認シート(5)'!Print_Area</vt:lpstr>
      <vt:lpstr>'顧客別確認シート(50)'!Print_Area</vt:lpstr>
      <vt:lpstr>'顧客別確認シート(6)'!Print_Area</vt:lpstr>
      <vt:lpstr>'顧客別確認シート(7)'!Print_Area</vt:lpstr>
      <vt:lpstr>'顧客別確認シート(8)'!Print_Area</vt:lpstr>
      <vt:lpstr>'顧客別確認シート(9)'!Print_Area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宮地 誠聡</dc:creator>
  <cp:lastModifiedBy>Windows ユーザー</cp:lastModifiedBy>
  <cp:lastPrinted>2019-10-16T10:10:13Z</cp:lastPrinted>
  <dcterms:created xsi:type="dcterms:W3CDTF">2019-03-20T12:51:15Z</dcterms:created>
  <dcterms:modified xsi:type="dcterms:W3CDTF">2020-01-07T08:28:51Z</dcterms:modified>
</cp:coreProperties>
</file>